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8\4Q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externalReferences>
    <externalReference r:id="rId8"/>
  </externalReferences>
  <calcPr calcId="171027"/>
</workbook>
</file>

<file path=xl/calcChain.xml><?xml version="1.0" encoding="utf-8"?>
<calcChain xmlns="http://schemas.openxmlformats.org/spreadsheetml/2006/main">
  <c r="E9" i="10" l="1"/>
  <c r="D9" i="10"/>
  <c r="E3" i="10"/>
  <c r="D3" i="10"/>
  <c r="E9" i="9"/>
  <c r="D9" i="9"/>
  <c r="E3" i="9"/>
  <c r="D3" i="9"/>
  <c r="E9" i="7"/>
  <c r="D9" i="7"/>
  <c r="E3" i="7"/>
  <c r="D3" i="7"/>
  <c r="E9" i="8"/>
  <c r="D9" i="8"/>
  <c r="E3" i="8"/>
  <c r="D3" i="8"/>
  <c r="F3" i="10" l="1"/>
  <c r="F3" i="9"/>
  <c r="F3" i="8"/>
  <c r="F3" i="7"/>
  <c r="C6" i="6" l="1"/>
  <c r="C7" i="6" s="1"/>
  <c r="C8" i="6" s="1"/>
  <c r="C17" i="6" l="1"/>
  <c r="C18" i="6" s="1"/>
  <c r="C19" i="6" s="1"/>
</calcChain>
</file>

<file path=xl/sharedStrings.xml><?xml version="1.0" encoding="utf-8"?>
<sst xmlns="http://schemas.openxmlformats.org/spreadsheetml/2006/main" count="122" uniqueCount="77">
  <si>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</si>
  <si>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</si>
  <si>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</si>
  <si>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</si>
  <si>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</si>
  <si>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</si>
  <si>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</si>
  <si>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</si>
  <si>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</si>
  <si>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</si>
  <si>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</si>
  <si>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</si>
  <si>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</si>
  <si>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</si>
  <si>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</si>
  <si>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</si>
  <si>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</si>
  <si>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</si>
  <si>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</si>
  <si>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</si>
  <si>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</si>
  <si>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</si>
  <si>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</si>
  <si>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</si>
  <si>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</si>
  <si>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</si>
  <si>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</si>
  <si>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</si>
  <si>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</si>
  <si>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</si>
  <si>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</si>
  <si>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</si>
  <si>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</si>
  <si>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</si>
  <si>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</si>
  <si>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</si>
  <si>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</si>
  <si>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</si>
  <si>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</si>
  <si>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</si>
  <si>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</si>
  <si>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</si>
  <si>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</si>
  <si>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</si>
  <si>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</si>
  <si>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</si>
  <si>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</si>
  <si>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</si>
  <si>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</si>
  <si>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</si>
  <si>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</si>
  <si>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</si>
  <si>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</si>
  <si>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</si>
  <si>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</si>
  <si>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</si>
  <si>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</si>
  <si>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</si>
  <si>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</si>
  <si>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</si>
  <si>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</si>
  <si>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</si>
  <si>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</si>
  <si>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</si>
  <si>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</si>
  <si>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</si>
  <si>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</si>
  <si>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</si>
  <si>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</si>
  <si>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</si>
  <si>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2018/2017</t>
  </si>
  <si>
    <t>Cuarto trimestre</t>
  </si>
  <si>
    <t>Acumulado al 31 de dic</t>
  </si>
  <si>
    <t>12M2018</t>
  </si>
  <si>
    <t>12M2017</t>
  </si>
  <si>
    <t>4T2018</t>
  </si>
  <si>
    <t>4T2017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</si>
</sst>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97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169" fontId="2" fillId="0" borderId="0" xfId="2" applyNumberFormat="1" applyFont="1" applyFill="1" applyBorder="1" applyAlignment="1">
      <alignment horizontal="right" wrapText="1"/>
    </xf>
    <xf numFmtId="164" fontId="2" fillId="0" borderId="5" xfId="3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4" fontId="0" fillId="0" borderId="0" xfId="0" applyNumberFormat="1"/>
    <xf numFmtId="168" fontId="0" fillId="0" borderId="0" xfId="0" applyNumberFormat="1"/>
    <xf numFmtId="169" fontId="7" fillId="0" borderId="0" xfId="2" applyNumberFormat="1" applyFont="1" applyFill="1" applyBorder="1" applyAlignment="1">
      <alignment horizontal="right" wrapText="1"/>
    </xf>
    <xf numFmtId="169" fontId="7" fillId="0" borderId="4" xfId="2" applyNumberFormat="1" applyFont="1" applyFill="1" applyBorder="1" applyAlignment="1">
      <alignment horizontal="right" wrapText="1"/>
    </xf>
    <xf numFmtId="165" fontId="2" fillId="0" borderId="4" xfId="2" applyNumberFormat="1" applyFont="1" applyFill="1" applyBorder="1" applyAlignment="1">
      <alignment horizontal="right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4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7" fillId="0" borderId="4" xfId="2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7" fillId="0" borderId="4" xfId="2" applyNumberFormat="1" applyFont="1" applyFill="1" applyBorder="1" applyAlignment="1"/>
    <xf numFmtId="164" fontId="2" fillId="0" borderId="4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7" fillId="0" borderId="31" xfId="2" applyNumberFormat="1" applyFont="1" applyFill="1" applyBorder="1" applyAlignment="1"/>
    <xf numFmtId="164" fontId="7" fillId="0" borderId="29" xfId="2" applyNumberFormat="1" applyFont="1" applyFill="1" applyBorder="1" applyAlignment="1"/>
    <xf numFmtId="168" fontId="2" fillId="0" borderId="32" xfId="2" applyNumberFormat="1" applyFont="1" applyFill="1" applyBorder="1" applyAlignment="1"/>
    <xf numFmtId="168" fontId="2" fillId="0" borderId="30" xfId="2" applyNumberFormat="1" applyFont="1" applyFill="1" applyBorder="1" applyAlignment="1"/>
    <xf numFmtId="169" fontId="2" fillId="0" borderId="0" xfId="3" applyNumberFormat="1" applyFont="1" applyFill="1" applyBorder="1" applyAlignment="1">
      <alignment horizontal="right"/>
    </xf>
    <xf numFmtId="169" fontId="2" fillId="0" borderId="0" xfId="2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 vertical="top" wrapText="1"/>
    </xf>
    <xf numFmtId="0" fontId="2" fillId="0" borderId="0" xfId="3" applyFont="1" applyFill="1" applyBorder="1"/>
    <xf numFmtId="166" fontId="7" fillId="0" borderId="0" xfId="0" applyNumberFormat="1" applyFont="1" applyFill="1" applyBorder="1" applyAlignment="1">
      <alignment horizontal="right" vertical="center" wrapText="1"/>
    </xf>
    <xf numFmtId="167" fontId="7" fillId="0" borderId="0" xfId="0" applyNumberFormat="1" applyFont="1" applyFill="1" applyAlignment="1">
      <alignment horizontal="right"/>
    </xf>
    <xf numFmtId="166" fontId="31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>
      <alignment horizontal="right"/>
    </xf>
    <xf numFmtId="166" fontId="31" fillId="0" borderId="13" xfId="0" applyNumberFormat="1" applyFont="1" applyFill="1" applyBorder="1" applyAlignment="1">
      <alignment horizontal="right"/>
    </xf>
    <xf numFmtId="167" fontId="31" fillId="0" borderId="13" xfId="0" applyNumberFormat="1" applyFont="1" applyFill="1" applyBorder="1" applyAlignment="1">
      <alignment horizontal="right"/>
    </xf>
    <xf numFmtId="167" fontId="7" fillId="0" borderId="16" xfId="0" applyNumberFormat="1" applyFont="1" applyFill="1" applyBorder="1" applyAlignment="1">
      <alignment horizontal="right" vertical="center"/>
    </xf>
    <xf numFmtId="9" fontId="31" fillId="0" borderId="0" xfId="0" applyNumberFormat="1" applyFont="1" applyFill="1" applyAlignment="1">
      <alignment horizontal="right"/>
    </xf>
    <xf numFmtId="9" fontId="31" fillId="0" borderId="13" xfId="0" applyNumberFormat="1" applyFont="1" applyFill="1" applyBorder="1" applyAlignment="1">
      <alignment horizontal="right"/>
    </xf>
    <xf numFmtId="1" fontId="7" fillId="0" borderId="15" xfId="0" applyNumberFormat="1" applyFont="1" applyFill="1" applyBorder="1" applyAlignment="1">
      <alignment horizontal="center" vertical="center" wrapText="1"/>
    </xf>
    <xf numFmtId="166" fontId="0" fillId="0" borderId="17" xfId="0" applyNumberFormat="1" applyFill="1" applyBorder="1" applyAlignment="1">
      <alignment horizontal="right"/>
    </xf>
    <xf numFmtId="9" fontId="0" fillId="0" borderId="17" xfId="0" applyNumberFormat="1" applyFill="1" applyBorder="1" applyAlignment="1">
      <alignment horizontal="right"/>
    </xf>
    <xf numFmtId="169" fontId="0" fillId="0" borderId="17" xfId="0" applyNumberFormat="1" applyFill="1" applyBorder="1" applyAlignment="1">
      <alignment horizontal="right"/>
    </xf>
    <xf numFmtId="9" fontId="2" fillId="0" borderId="17" xfId="1" applyFont="1" applyFill="1" applyBorder="1" applyAlignment="1">
      <alignment horizontal="right"/>
    </xf>
    <xf numFmtId="166" fontId="14" fillId="0" borderId="16" xfId="0" applyNumberFormat="1" applyFont="1" applyBorder="1"/>
    <xf numFmtId="9" fontId="14" fillId="0" borderId="16" xfId="1" applyFont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3"/>
    </xf>
    <xf numFmtId="0" fontId="7" fillId="0" borderId="15" xfId="0" applyFont="1" applyFill="1" applyBorder="1" applyAlignment="1">
      <alignment horizontal="left" vertical="center" indent="5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/RESULTADOS/2018/3Q/Final/PR%20Tables_3Q18_ing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SPN"/>
      <sheetName val="Iodine"/>
      <sheetName val="Lithium"/>
      <sheetName val="Potassium"/>
      <sheetName val="Industrial Chemicals"/>
    </sheetNames>
    <sheetDataSet>
      <sheetData sheetId="0"/>
      <sheetData sheetId="1"/>
      <sheetData sheetId="2">
        <row r="3">
          <cell r="D3" t="str">
            <v>9M2018</v>
          </cell>
          <cell r="F3" t="str">
            <v>2018/2017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zoomScale="80" zoomScaleNormal="80" workbookViewId="0">
      <selection activeCell="C9" sqref="C9:C1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58"/>
    </row>
    <row r="2" spans="2:19" ht="21" thickBot="1">
      <c r="B2" s="25"/>
      <c r="C2" s="189" t="s">
        <v>27</v>
      </c>
      <c r="D2" s="189"/>
      <c r="E2" s="189"/>
      <c r="F2" s="189"/>
      <c r="G2" s="190"/>
      <c r="H2" s="121"/>
      <c r="I2" s="121"/>
      <c r="J2" s="121"/>
      <c r="K2" s="122"/>
    </row>
    <row r="3" spans="2:19" ht="15" customHeight="1">
      <c r="B3" s="26"/>
      <c r="C3" s="1"/>
      <c r="D3" s="1"/>
      <c r="E3" s="1"/>
      <c r="F3" s="1"/>
      <c r="G3" s="2"/>
      <c r="H3" s="191" t="s">
        <v>72</v>
      </c>
      <c r="I3" s="192"/>
      <c r="J3" s="192"/>
      <c r="K3" s="139"/>
    </row>
    <row r="4" spans="2:19">
      <c r="B4" s="27"/>
      <c r="C4" s="98" t="s">
        <v>1</v>
      </c>
      <c r="D4" s="187" t="s">
        <v>71</v>
      </c>
      <c r="E4" s="187"/>
      <c r="F4" s="187"/>
      <c r="G4" s="188"/>
      <c r="H4" s="193"/>
      <c r="I4" s="193"/>
      <c r="J4" s="193"/>
      <c r="K4" s="140"/>
    </row>
    <row r="5" spans="2:19">
      <c r="B5" s="27"/>
      <c r="C5" s="99"/>
      <c r="D5" s="42">
        <v>2018</v>
      </c>
      <c r="E5" s="59"/>
      <c r="F5" s="42">
        <v>2017</v>
      </c>
      <c r="G5" s="43"/>
      <c r="H5" s="141">
        <v>2018</v>
      </c>
      <c r="I5" s="141"/>
      <c r="J5" s="141">
        <v>2017</v>
      </c>
      <c r="K5" s="142"/>
    </row>
    <row r="6" spans="2:19">
      <c r="B6" s="27"/>
      <c r="C6" s="93"/>
      <c r="D6" s="3"/>
      <c r="E6" s="3"/>
      <c r="F6" s="3"/>
      <c r="G6" s="4"/>
      <c r="H6" s="141"/>
      <c r="I6" s="143"/>
      <c r="J6" s="141"/>
      <c r="K6" s="144"/>
    </row>
    <row r="7" spans="2:19">
      <c r="B7" s="27"/>
      <c r="C7" s="101" t="s">
        <v>28</v>
      </c>
      <c r="D7" s="151">
        <v>565.20000000000005</v>
      </c>
      <c r="E7" s="96"/>
      <c r="F7" s="151">
        <v>574.79999999999995</v>
      </c>
      <c r="G7" s="147"/>
      <c r="H7" s="152">
        <v>2265.8000000000002</v>
      </c>
      <c r="I7" s="151"/>
      <c r="J7" s="151">
        <v>2157.3000000000002</v>
      </c>
      <c r="K7" s="145"/>
      <c r="M7" s="149"/>
      <c r="O7" s="149"/>
      <c r="Q7" s="149"/>
      <c r="S7" s="149"/>
    </row>
    <row r="8" spans="2:19">
      <c r="B8" s="28"/>
      <c r="C8" s="94"/>
      <c r="D8" s="7"/>
      <c r="E8" s="7"/>
      <c r="F8" s="7"/>
      <c r="G8" s="8"/>
      <c r="H8" s="32"/>
      <c r="I8" s="7"/>
      <c r="J8" s="7"/>
      <c r="K8" s="145"/>
      <c r="M8" s="149"/>
      <c r="O8" s="149"/>
      <c r="Q8" s="149"/>
      <c r="S8" s="149"/>
    </row>
    <row r="9" spans="2:19" ht="14.25" customHeight="1">
      <c r="B9" s="29"/>
      <c r="C9" s="94" t="s">
        <v>30</v>
      </c>
      <c r="D9" s="11">
        <v>233.9</v>
      </c>
      <c r="E9" s="12"/>
      <c r="F9" s="11">
        <v>179.4</v>
      </c>
      <c r="G9" s="13"/>
      <c r="H9" s="153">
        <v>734.8</v>
      </c>
      <c r="I9" s="11"/>
      <c r="J9" s="11">
        <v>644.6</v>
      </c>
      <c r="K9" s="145"/>
      <c r="M9" s="149"/>
      <c r="O9" s="149"/>
      <c r="Q9" s="149"/>
      <c r="S9" s="149"/>
    </row>
    <row r="10" spans="2:19">
      <c r="B10" s="30"/>
      <c r="C10" s="94" t="s">
        <v>62</v>
      </c>
      <c r="D10" s="14">
        <v>174.4</v>
      </c>
      <c r="E10" s="10"/>
      <c r="F10" s="14">
        <v>185.9</v>
      </c>
      <c r="G10" s="13"/>
      <c r="H10" s="154">
        <v>781.8</v>
      </c>
      <c r="I10" s="14"/>
      <c r="J10" s="11">
        <v>697.3</v>
      </c>
      <c r="K10" s="145"/>
      <c r="M10" s="149"/>
      <c r="O10" s="149"/>
      <c r="Q10" s="149"/>
      <c r="S10" s="149"/>
    </row>
    <row r="11" spans="2:19">
      <c r="B11" s="30"/>
      <c r="C11" s="94" t="s">
        <v>29</v>
      </c>
      <c r="D11" s="14">
        <v>81.900000000000006</v>
      </c>
      <c r="E11" s="15"/>
      <c r="F11" s="14">
        <v>60.8</v>
      </c>
      <c r="G11" s="16"/>
      <c r="H11" s="154">
        <v>325</v>
      </c>
      <c r="I11" s="14"/>
      <c r="J11" s="11">
        <v>252.1</v>
      </c>
      <c r="K11" s="145"/>
      <c r="M11" s="149"/>
      <c r="O11" s="149"/>
      <c r="Q11" s="149"/>
      <c r="S11" s="149"/>
    </row>
    <row r="12" spans="2:19">
      <c r="B12" s="31"/>
      <c r="C12" s="91" t="s">
        <v>32</v>
      </c>
      <c r="D12" s="14">
        <v>47.7</v>
      </c>
      <c r="E12" s="15"/>
      <c r="F12" s="14">
        <v>78.400000000000006</v>
      </c>
      <c r="G12" s="16"/>
      <c r="H12" s="154">
        <v>267.5</v>
      </c>
      <c r="I12" s="14"/>
      <c r="J12" s="11">
        <v>379.3</v>
      </c>
      <c r="K12" s="145"/>
      <c r="M12" s="149"/>
      <c r="O12" s="149"/>
      <c r="Q12" s="149"/>
      <c r="S12" s="149"/>
    </row>
    <row r="13" spans="2:19">
      <c r="B13" s="31"/>
      <c r="C13" s="94" t="s">
        <v>31</v>
      </c>
      <c r="D13" s="14">
        <v>13.7</v>
      </c>
      <c r="E13" s="10"/>
      <c r="F13" s="14">
        <v>54.6</v>
      </c>
      <c r="G13" s="13"/>
      <c r="H13" s="154">
        <v>108.3</v>
      </c>
      <c r="I13" s="14"/>
      <c r="J13" s="11">
        <v>135.6</v>
      </c>
      <c r="K13" s="145"/>
      <c r="M13" s="149"/>
      <c r="O13" s="149"/>
      <c r="Q13" s="149"/>
      <c r="S13" s="149"/>
    </row>
    <row r="14" spans="2:19">
      <c r="B14" s="31"/>
      <c r="C14" s="94" t="s">
        <v>33</v>
      </c>
      <c r="D14" s="14">
        <v>13.8</v>
      </c>
      <c r="E14" s="15"/>
      <c r="F14" s="14">
        <v>15.7</v>
      </c>
      <c r="G14" s="16"/>
      <c r="H14" s="154">
        <v>48.5</v>
      </c>
      <c r="I14" s="14"/>
      <c r="J14" s="11">
        <v>48.5</v>
      </c>
      <c r="K14" s="145"/>
      <c r="M14" s="149"/>
      <c r="O14" s="149"/>
      <c r="Q14" s="149"/>
      <c r="S14" s="149"/>
    </row>
    <row r="15" spans="2:19">
      <c r="B15" s="32"/>
      <c r="C15" s="95"/>
      <c r="D15" s="7"/>
      <c r="E15" s="7"/>
      <c r="F15" s="7"/>
      <c r="G15" s="8"/>
      <c r="H15" s="155"/>
      <c r="I15" s="156"/>
      <c r="J15" s="156"/>
      <c r="K15" s="145"/>
      <c r="M15" s="149"/>
      <c r="O15" s="149"/>
      <c r="Q15" s="149"/>
      <c r="S15" s="149"/>
    </row>
    <row r="16" spans="2:19">
      <c r="B16" s="32"/>
      <c r="C16" s="101" t="s">
        <v>34</v>
      </c>
      <c r="D16" s="5">
        <v>-313.7</v>
      </c>
      <c r="E16" s="5"/>
      <c r="F16" s="5">
        <v>-303.39999999999998</v>
      </c>
      <c r="G16" s="6"/>
      <c r="H16" s="157">
        <v>-1262</v>
      </c>
      <c r="I16" s="158"/>
      <c r="J16" s="158">
        <v>-1154.3</v>
      </c>
      <c r="K16" s="145"/>
      <c r="M16" s="149"/>
      <c r="O16" s="149"/>
      <c r="Q16" s="149"/>
      <c r="S16" s="149"/>
    </row>
    <row r="17" spans="2:19">
      <c r="B17" s="32"/>
      <c r="C17" s="96" t="s">
        <v>35</v>
      </c>
      <c r="D17" s="5">
        <v>-50</v>
      </c>
      <c r="E17" s="5"/>
      <c r="F17" s="5">
        <v>-55.3</v>
      </c>
      <c r="G17" s="6"/>
      <c r="H17" s="159">
        <v>-221.5</v>
      </c>
      <c r="I17" s="5"/>
      <c r="J17" s="5">
        <v>-240.5</v>
      </c>
      <c r="K17" s="145"/>
      <c r="M17" s="149"/>
      <c r="O17" s="149"/>
      <c r="Q17" s="149"/>
      <c r="S17" s="149"/>
    </row>
    <row r="18" spans="2:19">
      <c r="B18" s="32"/>
      <c r="C18" s="100"/>
      <c r="D18" s="5"/>
      <c r="E18" s="5"/>
      <c r="F18" s="5"/>
      <c r="G18" s="6"/>
      <c r="H18" s="157"/>
      <c r="I18" s="158"/>
      <c r="J18" s="158"/>
      <c r="K18" s="145"/>
      <c r="M18" s="149"/>
      <c r="O18" s="149"/>
      <c r="Q18" s="149"/>
      <c r="S18" s="149"/>
    </row>
    <row r="19" spans="2:19">
      <c r="B19" s="32"/>
      <c r="C19" s="101" t="s">
        <v>36</v>
      </c>
      <c r="D19" s="5">
        <v>201.5</v>
      </c>
      <c r="E19" s="5"/>
      <c r="F19" s="5">
        <v>216.1</v>
      </c>
      <c r="G19" s="6"/>
      <c r="H19" s="157">
        <v>782.3</v>
      </c>
      <c r="I19" s="158"/>
      <c r="J19" s="158">
        <v>762.5</v>
      </c>
      <c r="K19" s="145"/>
      <c r="M19" s="149"/>
      <c r="O19" s="149"/>
      <c r="Q19" s="149"/>
      <c r="S19" s="149"/>
    </row>
    <row r="20" spans="2:19">
      <c r="B20" s="32"/>
      <c r="C20" s="97"/>
      <c r="D20" s="5"/>
      <c r="E20" s="5"/>
      <c r="F20" s="5"/>
      <c r="G20" s="6"/>
      <c r="H20" s="157"/>
      <c r="I20" s="158"/>
      <c r="J20" s="158"/>
      <c r="K20" s="145"/>
      <c r="M20" s="149"/>
      <c r="O20" s="149"/>
      <c r="Q20" s="149"/>
      <c r="S20" s="149"/>
    </row>
    <row r="21" spans="2:19">
      <c r="B21" s="32"/>
      <c r="C21" s="94" t="s">
        <v>37</v>
      </c>
      <c r="D21" s="7">
        <v>-34.6</v>
      </c>
      <c r="E21" s="7"/>
      <c r="F21" s="7">
        <v>-28.6</v>
      </c>
      <c r="G21" s="8"/>
      <c r="H21" s="32">
        <v>-118.1</v>
      </c>
      <c r="I21" s="7"/>
      <c r="J21" s="7">
        <v>-101.2</v>
      </c>
      <c r="K21" s="145"/>
      <c r="M21" s="149"/>
      <c r="O21" s="149"/>
      <c r="Q21" s="149"/>
      <c r="S21" s="149"/>
    </row>
    <row r="22" spans="2:19">
      <c r="B22" s="32"/>
      <c r="C22" s="92" t="s">
        <v>38</v>
      </c>
      <c r="D22" s="7">
        <v>-17.8</v>
      </c>
      <c r="E22" s="7"/>
      <c r="F22" s="7">
        <v>-12.3</v>
      </c>
      <c r="G22" s="8"/>
      <c r="H22" s="32">
        <v>-59.9</v>
      </c>
      <c r="I22" s="7"/>
      <c r="J22" s="7">
        <v>-50.1</v>
      </c>
      <c r="K22" s="145"/>
      <c r="M22" s="149"/>
      <c r="O22" s="149"/>
      <c r="Q22" s="149"/>
      <c r="S22" s="149"/>
    </row>
    <row r="23" spans="2:19">
      <c r="B23" s="32"/>
      <c r="C23" s="92" t="s">
        <v>39</v>
      </c>
      <c r="D23" s="7">
        <v>6</v>
      </c>
      <c r="E23" s="7"/>
      <c r="F23" s="7">
        <v>4.7</v>
      </c>
      <c r="G23" s="8"/>
      <c r="H23" s="32">
        <v>22.5</v>
      </c>
      <c r="I23" s="7"/>
      <c r="J23" s="7">
        <v>13.5</v>
      </c>
      <c r="K23" s="145"/>
      <c r="M23" s="149"/>
      <c r="O23" s="149"/>
      <c r="Q23" s="149"/>
      <c r="S23" s="149"/>
    </row>
    <row r="24" spans="2:19">
      <c r="B24" s="32"/>
      <c r="C24" s="92" t="s">
        <v>40</v>
      </c>
      <c r="D24" s="7">
        <v>-7.2</v>
      </c>
      <c r="E24" s="7"/>
      <c r="F24" s="7">
        <v>-1.9</v>
      </c>
      <c r="G24" s="8"/>
      <c r="H24" s="32">
        <v>-16.600000000000001</v>
      </c>
      <c r="I24" s="7"/>
      <c r="J24" s="7">
        <v>-1.3</v>
      </c>
      <c r="K24" s="145"/>
      <c r="M24" s="149"/>
      <c r="O24" s="149"/>
      <c r="Q24" s="149"/>
      <c r="S24" s="149"/>
    </row>
    <row r="25" spans="2:19">
      <c r="B25" s="32"/>
      <c r="C25" s="92" t="s">
        <v>41</v>
      </c>
      <c r="D25" s="7">
        <v>14.9</v>
      </c>
      <c r="E25" s="7"/>
      <c r="F25" s="7">
        <v>-23.7</v>
      </c>
      <c r="G25" s="8"/>
      <c r="H25" s="32">
        <v>10.9</v>
      </c>
      <c r="I25" s="7"/>
      <c r="J25" s="7">
        <v>-28.8</v>
      </c>
      <c r="K25" s="145"/>
      <c r="M25" s="149"/>
      <c r="O25" s="149"/>
      <c r="Q25" s="149"/>
      <c r="S25" s="149"/>
    </row>
    <row r="26" spans="2:19">
      <c r="B26" s="32"/>
      <c r="C26" s="94"/>
      <c r="D26" s="17"/>
      <c r="E26" s="7"/>
      <c r="F26" s="17"/>
      <c r="G26" s="8"/>
      <c r="H26" s="160"/>
      <c r="I26" s="161"/>
      <c r="J26" s="161"/>
      <c r="K26" s="145"/>
      <c r="M26" s="149"/>
      <c r="O26" s="149"/>
      <c r="Q26" s="149"/>
      <c r="S26" s="149"/>
    </row>
    <row r="27" spans="2:19">
      <c r="B27" s="32"/>
      <c r="C27" s="102" t="s">
        <v>42</v>
      </c>
      <c r="D27" s="5">
        <v>162.9</v>
      </c>
      <c r="E27" s="5"/>
      <c r="F27" s="5">
        <v>154.30000000000001</v>
      </c>
      <c r="G27" s="6"/>
      <c r="H27" s="159">
        <v>621</v>
      </c>
      <c r="I27" s="5"/>
      <c r="J27" s="5">
        <v>594.6</v>
      </c>
      <c r="K27" s="147"/>
      <c r="M27" s="149"/>
      <c r="O27" s="149"/>
      <c r="Q27" s="149"/>
      <c r="S27" s="149"/>
    </row>
    <row r="28" spans="2:19">
      <c r="B28" s="32"/>
      <c r="C28" s="102"/>
      <c r="D28" s="5"/>
      <c r="E28" s="5"/>
      <c r="F28" s="5"/>
      <c r="G28" s="6"/>
      <c r="H28" s="159"/>
      <c r="I28" s="5"/>
      <c r="J28" s="5"/>
      <c r="K28" s="147"/>
      <c r="M28" s="149"/>
      <c r="O28" s="149"/>
      <c r="Q28" s="149"/>
      <c r="S28" s="149"/>
    </row>
    <row r="29" spans="2:19">
      <c r="B29" s="32"/>
      <c r="C29" s="102" t="s">
        <v>43</v>
      </c>
      <c r="D29" s="5">
        <v>-52.7</v>
      </c>
      <c r="E29" s="5"/>
      <c r="F29" s="5">
        <v>-42.8</v>
      </c>
      <c r="G29" s="6"/>
      <c r="H29" s="159">
        <v>-179</v>
      </c>
      <c r="I29" s="5"/>
      <c r="J29" s="5">
        <v>-166.2</v>
      </c>
      <c r="K29" s="147"/>
      <c r="M29" s="149"/>
      <c r="O29" s="149"/>
      <c r="Q29" s="149"/>
      <c r="S29" s="149"/>
    </row>
    <row r="30" spans="2:19">
      <c r="B30" s="32"/>
      <c r="C30" s="102"/>
      <c r="D30" s="5"/>
      <c r="E30" s="5"/>
      <c r="F30" s="5"/>
      <c r="G30" s="6"/>
      <c r="H30" s="159"/>
      <c r="I30" s="5"/>
      <c r="J30" s="5"/>
      <c r="K30" s="147"/>
      <c r="M30" s="149"/>
      <c r="O30" s="149"/>
      <c r="Q30" s="149"/>
      <c r="S30" s="149"/>
    </row>
    <row r="31" spans="2:19">
      <c r="B31" s="32"/>
      <c r="C31" s="102" t="s">
        <v>44</v>
      </c>
      <c r="D31" s="5">
        <v>110.2</v>
      </c>
      <c r="E31" s="5"/>
      <c r="F31" s="5">
        <v>111.5</v>
      </c>
      <c r="G31" s="6"/>
      <c r="H31" s="159">
        <v>442.1</v>
      </c>
      <c r="I31" s="5"/>
      <c r="J31" s="5">
        <v>428.4</v>
      </c>
      <c r="K31" s="147"/>
      <c r="M31" s="149"/>
      <c r="O31" s="149"/>
      <c r="Q31" s="149"/>
      <c r="S31" s="149"/>
    </row>
    <row r="32" spans="2:19">
      <c r="B32" s="32"/>
      <c r="C32" s="102"/>
      <c r="D32" s="5"/>
      <c r="E32" s="5"/>
      <c r="F32" s="5"/>
      <c r="G32" s="6"/>
      <c r="H32" s="159"/>
      <c r="I32" s="5"/>
      <c r="J32" s="5"/>
      <c r="K32" s="147"/>
      <c r="M32" s="149"/>
      <c r="O32" s="149"/>
      <c r="Q32" s="149"/>
      <c r="S32" s="149"/>
    </row>
    <row r="33" spans="2:19">
      <c r="B33" s="32"/>
      <c r="C33" s="92" t="s">
        <v>45</v>
      </c>
      <c r="D33" s="7">
        <v>-1.5</v>
      </c>
      <c r="E33" s="7"/>
      <c r="F33" s="7">
        <v>-1</v>
      </c>
      <c r="G33" s="8"/>
      <c r="H33" s="32">
        <v>-2.2000000000000002</v>
      </c>
      <c r="I33" s="7"/>
      <c r="J33" s="7">
        <v>-0.7</v>
      </c>
      <c r="K33" s="147"/>
      <c r="M33" s="149"/>
      <c r="O33" s="149"/>
      <c r="Q33" s="149"/>
      <c r="S33" s="149"/>
    </row>
    <row r="34" spans="2:19">
      <c r="B34" s="32"/>
      <c r="C34" s="92"/>
      <c r="D34" s="5"/>
      <c r="E34" s="5"/>
      <c r="F34" s="5"/>
      <c r="G34" s="6"/>
      <c r="H34" s="159"/>
      <c r="I34" s="5"/>
      <c r="J34" s="5"/>
      <c r="K34" s="147"/>
      <c r="M34" s="149"/>
      <c r="O34" s="149"/>
      <c r="Q34" s="149"/>
      <c r="S34" s="149"/>
    </row>
    <row r="35" spans="2:19">
      <c r="B35" s="32"/>
      <c r="C35" s="103" t="s">
        <v>46</v>
      </c>
      <c r="D35" s="18">
        <v>108.6</v>
      </c>
      <c r="E35" s="18"/>
      <c r="F35" s="18">
        <v>110.5</v>
      </c>
      <c r="G35" s="19"/>
      <c r="H35" s="162">
        <v>439.8</v>
      </c>
      <c r="I35" s="18"/>
      <c r="J35" s="163">
        <v>427.7</v>
      </c>
      <c r="K35" s="147"/>
      <c r="M35" s="149"/>
      <c r="O35" s="149"/>
      <c r="Q35" s="149"/>
      <c r="S35" s="149"/>
    </row>
    <row r="36" spans="2:19">
      <c r="B36" s="32"/>
      <c r="C36" s="104" t="s">
        <v>47</v>
      </c>
      <c r="D36" s="20">
        <v>0.4</v>
      </c>
      <c r="E36" s="20"/>
      <c r="F36" s="20">
        <v>0.4</v>
      </c>
      <c r="G36" s="21"/>
      <c r="H36" s="164">
        <v>1.7</v>
      </c>
      <c r="I36" s="20"/>
      <c r="J36" s="165">
        <v>1.6</v>
      </c>
      <c r="K36" s="147"/>
      <c r="M36" s="150"/>
      <c r="O36" s="150"/>
      <c r="Q36" s="150"/>
      <c r="S36" s="150"/>
    </row>
    <row r="37" spans="2:19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48"/>
    </row>
    <row r="38" spans="2:19">
      <c r="B38" s="3"/>
      <c r="C38" s="105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opLeftCell="A7" zoomScale="80" zoomScaleNormal="80" workbookViewId="0">
      <selection activeCell="C9" sqref="C9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57"/>
    </row>
    <row r="2" spans="2:10" ht="21" thickBot="1">
      <c r="B2" s="194" t="s">
        <v>0</v>
      </c>
      <c r="C2" s="189"/>
      <c r="D2" s="189"/>
      <c r="E2" s="189"/>
      <c r="F2" s="190"/>
    </row>
    <row r="3" spans="2:10" ht="23.25">
      <c r="B3" s="44"/>
      <c r="C3" s="45"/>
      <c r="D3" s="46"/>
      <c r="E3" s="45"/>
      <c r="F3" s="47"/>
    </row>
    <row r="4" spans="2:10">
      <c r="B4" s="75" t="s">
        <v>1</v>
      </c>
      <c r="C4" s="88" t="s">
        <v>24</v>
      </c>
      <c r="D4" s="88"/>
      <c r="E4" s="88" t="s">
        <v>24</v>
      </c>
      <c r="F4" s="48"/>
    </row>
    <row r="5" spans="2:10">
      <c r="B5" s="76"/>
      <c r="C5" s="87">
        <v>2018</v>
      </c>
      <c r="D5" s="87"/>
      <c r="E5" s="87">
        <v>2017</v>
      </c>
      <c r="F5" s="43"/>
    </row>
    <row r="6" spans="2:10">
      <c r="B6" s="76"/>
      <c r="C6" s="34"/>
      <c r="D6" s="34"/>
      <c r="E6" s="34"/>
      <c r="F6" s="49"/>
    </row>
    <row r="7" spans="2:10">
      <c r="B7" s="77" t="s">
        <v>2</v>
      </c>
      <c r="C7" s="151">
        <v>2399.6</v>
      </c>
      <c r="D7" s="36"/>
      <c r="E7" s="35">
        <v>2466.8000000000002</v>
      </c>
      <c r="F7" s="9"/>
      <c r="H7" s="149"/>
      <c r="J7" s="149"/>
    </row>
    <row r="8" spans="2:10">
      <c r="B8" s="78" t="s">
        <v>3</v>
      </c>
      <c r="C8" s="146">
        <v>556.1</v>
      </c>
      <c r="D8" s="38"/>
      <c r="E8" s="37">
        <v>630.4</v>
      </c>
      <c r="F8" s="50"/>
      <c r="H8" s="149"/>
      <c r="J8" s="149"/>
    </row>
    <row r="9" spans="2:10">
      <c r="B9" s="78" t="s">
        <v>4</v>
      </c>
      <c r="C9" s="146">
        <v>312.7</v>
      </c>
      <c r="D9" s="38"/>
      <c r="E9" s="37">
        <v>367</v>
      </c>
      <c r="F9" s="50"/>
      <c r="H9" s="149"/>
      <c r="J9" s="149"/>
    </row>
    <row r="10" spans="2:10">
      <c r="B10" s="78" t="s">
        <v>5</v>
      </c>
      <c r="C10" s="146">
        <v>509.4</v>
      </c>
      <c r="D10" s="38"/>
      <c r="E10" s="37">
        <v>506</v>
      </c>
      <c r="F10" s="50"/>
      <c r="H10" s="149"/>
      <c r="J10" s="149"/>
    </row>
    <row r="11" spans="2:10">
      <c r="B11" s="78" t="s">
        <v>6</v>
      </c>
      <c r="C11" s="146">
        <v>913.7</v>
      </c>
      <c r="D11" s="38"/>
      <c r="E11" s="37">
        <v>902.1</v>
      </c>
      <c r="F11" s="50"/>
      <c r="H11" s="149"/>
      <c r="J11" s="149"/>
    </row>
    <row r="12" spans="2:10">
      <c r="B12" s="78" t="s">
        <v>7</v>
      </c>
      <c r="C12" s="146">
        <v>107.7</v>
      </c>
      <c r="D12" s="38"/>
      <c r="E12" s="37">
        <v>60.8</v>
      </c>
      <c r="F12" s="50"/>
      <c r="H12" s="149"/>
      <c r="J12" s="149"/>
    </row>
    <row r="13" spans="2:10">
      <c r="B13" s="79"/>
      <c r="C13" s="146"/>
      <c r="D13" s="40"/>
      <c r="E13" s="39"/>
      <c r="F13" s="50"/>
      <c r="H13" s="149"/>
      <c r="J13" s="149"/>
    </row>
    <row r="14" spans="2:10">
      <c r="B14" s="80" t="s">
        <v>8</v>
      </c>
      <c r="C14" s="151">
        <v>1868.5</v>
      </c>
      <c r="D14" s="41"/>
      <c r="E14" s="35">
        <v>1830</v>
      </c>
      <c r="F14" s="50"/>
      <c r="H14" s="149"/>
      <c r="J14" s="149"/>
    </row>
    <row r="15" spans="2:10">
      <c r="B15" s="78" t="s">
        <v>9</v>
      </c>
      <c r="C15" s="146">
        <v>17.100000000000001</v>
      </c>
      <c r="D15" s="38"/>
      <c r="E15" s="37">
        <v>42.9</v>
      </c>
      <c r="F15" s="50"/>
      <c r="H15" s="149"/>
      <c r="J15" s="149"/>
    </row>
    <row r="16" spans="2:10">
      <c r="B16" s="78" t="s">
        <v>10</v>
      </c>
      <c r="C16" s="146">
        <v>111.5</v>
      </c>
      <c r="D16" s="38"/>
      <c r="E16" s="37">
        <v>146.4</v>
      </c>
      <c r="F16" s="50"/>
      <c r="H16" s="149"/>
      <c r="J16" s="149"/>
    </row>
    <row r="17" spans="2:10">
      <c r="B17" s="76" t="s">
        <v>11</v>
      </c>
      <c r="C17" s="146">
        <v>1454.8</v>
      </c>
      <c r="D17" s="38"/>
      <c r="E17" s="37">
        <v>1429.4</v>
      </c>
      <c r="F17" s="9"/>
      <c r="H17" s="149"/>
      <c r="J17" s="149"/>
    </row>
    <row r="18" spans="2:10">
      <c r="B18" s="76" t="s">
        <v>12</v>
      </c>
      <c r="C18" s="146">
        <v>285</v>
      </c>
      <c r="D18" s="38"/>
      <c r="E18" s="37">
        <v>211.3</v>
      </c>
      <c r="F18" s="9"/>
      <c r="H18" s="149"/>
      <c r="J18" s="149"/>
    </row>
    <row r="19" spans="2:10">
      <c r="B19" s="79"/>
      <c r="C19" s="146"/>
      <c r="D19" s="38"/>
      <c r="E19" s="37"/>
      <c r="F19" s="50"/>
      <c r="H19" s="149"/>
      <c r="J19" s="149"/>
    </row>
    <row r="20" spans="2:10" ht="15.75">
      <c r="B20" s="81" t="s">
        <v>13</v>
      </c>
      <c r="C20" s="151">
        <v>4268.1000000000004</v>
      </c>
      <c r="D20" s="36"/>
      <c r="E20" s="35">
        <v>4296.2</v>
      </c>
      <c r="F20" s="50"/>
      <c r="H20" s="149"/>
      <c r="J20" s="149"/>
    </row>
    <row r="21" spans="2:10">
      <c r="B21" s="82"/>
      <c r="C21" s="166"/>
      <c r="D21" s="38"/>
      <c r="E21" s="37"/>
      <c r="F21" s="2"/>
      <c r="H21" s="149"/>
      <c r="J21" s="149"/>
    </row>
    <row r="22" spans="2:10" ht="15.75">
      <c r="B22" s="77" t="s">
        <v>14</v>
      </c>
      <c r="C22" s="167"/>
      <c r="D22" s="38"/>
      <c r="E22" s="37"/>
      <c r="F22" s="51"/>
      <c r="H22" s="149"/>
      <c r="J22" s="149"/>
    </row>
    <row r="23" spans="2:10">
      <c r="B23" s="76" t="s">
        <v>15</v>
      </c>
      <c r="C23" s="167">
        <v>555.70000000000005</v>
      </c>
      <c r="D23" s="38"/>
      <c r="E23" s="37">
        <v>748</v>
      </c>
      <c r="F23" s="9"/>
      <c r="H23" s="149"/>
      <c r="J23" s="149"/>
    </row>
    <row r="24" spans="2:10">
      <c r="B24" s="76" t="s">
        <v>16</v>
      </c>
      <c r="C24" s="167">
        <v>23.6</v>
      </c>
      <c r="D24" s="39"/>
      <c r="E24" s="37">
        <v>220.3</v>
      </c>
      <c r="F24" s="9"/>
      <c r="H24" s="149"/>
      <c r="J24" s="149"/>
    </row>
    <row r="25" spans="2:10">
      <c r="B25" s="83"/>
      <c r="C25" s="151">
        <v>532.1</v>
      </c>
      <c r="D25" s="36"/>
      <c r="E25" s="35">
        <v>527.70000000000005</v>
      </c>
      <c r="F25" s="9"/>
      <c r="H25" s="149"/>
      <c r="J25" s="149"/>
    </row>
    <row r="26" spans="2:10">
      <c r="B26" s="84" t="s">
        <v>17</v>
      </c>
      <c r="C26" s="166"/>
      <c r="D26" s="38"/>
      <c r="E26" s="37"/>
      <c r="F26" s="50"/>
      <c r="H26" s="149"/>
      <c r="J26" s="149"/>
    </row>
    <row r="27" spans="2:10">
      <c r="B27" s="82" t="s">
        <v>18</v>
      </c>
      <c r="C27" s="166">
        <v>1574.6</v>
      </c>
      <c r="D27" s="38"/>
      <c r="E27" s="37">
        <v>1300.7</v>
      </c>
      <c r="F27" s="52"/>
      <c r="H27" s="149"/>
      <c r="J27" s="149"/>
    </row>
    <row r="28" spans="2:10">
      <c r="B28" s="76" t="s">
        <v>16</v>
      </c>
      <c r="C28" s="167">
        <v>1330.4</v>
      </c>
      <c r="D28" s="38"/>
      <c r="E28" s="37">
        <v>1031.5</v>
      </c>
      <c r="F28" s="2"/>
      <c r="H28" s="149"/>
      <c r="J28" s="149"/>
    </row>
    <row r="29" spans="2:10">
      <c r="B29" s="83"/>
      <c r="C29" s="146">
        <v>244.2</v>
      </c>
      <c r="D29" s="38"/>
      <c r="E29" s="37">
        <v>269.2</v>
      </c>
      <c r="F29" s="9"/>
      <c r="H29" s="149"/>
      <c r="J29" s="149"/>
    </row>
    <row r="30" spans="2:10">
      <c r="B30" s="85" t="s">
        <v>19</v>
      </c>
      <c r="C30" s="146"/>
      <c r="D30" s="36"/>
      <c r="E30" s="35"/>
      <c r="F30" s="50"/>
      <c r="H30" s="149"/>
      <c r="J30" s="149"/>
    </row>
    <row r="31" spans="2:10">
      <c r="B31" s="82"/>
      <c r="C31" s="166">
        <v>2085.5</v>
      </c>
      <c r="D31" s="38"/>
      <c r="E31" s="37">
        <v>2246.1</v>
      </c>
      <c r="F31" s="52"/>
      <c r="H31" s="149"/>
      <c r="J31" s="149"/>
    </row>
    <row r="32" spans="2:10">
      <c r="B32" s="76" t="s">
        <v>20</v>
      </c>
      <c r="C32" s="146">
        <v>52.3</v>
      </c>
      <c r="D32" s="38"/>
      <c r="E32" s="37">
        <v>59.6</v>
      </c>
      <c r="F32" s="2"/>
      <c r="H32" s="149"/>
      <c r="J32" s="149"/>
    </row>
    <row r="33" spans="2:10">
      <c r="B33" s="76"/>
      <c r="C33" s="167"/>
      <c r="D33" s="38"/>
      <c r="E33" s="37"/>
      <c r="F33" s="9"/>
      <c r="H33" s="149"/>
      <c r="J33" s="149"/>
    </row>
    <row r="34" spans="2:10">
      <c r="B34" s="76" t="s">
        <v>21</v>
      </c>
      <c r="C34" s="146">
        <v>2137.8000000000002</v>
      </c>
      <c r="D34" s="38"/>
      <c r="E34" s="37">
        <v>2247.5</v>
      </c>
      <c r="F34" s="9"/>
      <c r="H34" s="149"/>
      <c r="J34" s="149"/>
    </row>
    <row r="35" spans="2:10">
      <c r="B35" s="76"/>
      <c r="C35" s="168"/>
      <c r="D35" s="36"/>
      <c r="E35" s="35"/>
      <c r="F35" s="9"/>
      <c r="H35" s="149"/>
      <c r="J35" s="149"/>
    </row>
    <row r="36" spans="2:10" ht="15.75">
      <c r="B36" s="81" t="s">
        <v>22</v>
      </c>
      <c r="C36" s="169">
        <v>4268.1000000000004</v>
      </c>
      <c r="D36" s="38"/>
      <c r="E36" s="37">
        <v>4296.2</v>
      </c>
      <c r="F36" s="9"/>
      <c r="H36" s="149"/>
      <c r="J36" s="149"/>
    </row>
    <row r="37" spans="2:10" ht="15.75">
      <c r="B37" s="82"/>
      <c r="C37" s="166"/>
      <c r="D37" s="38"/>
      <c r="E37" s="37"/>
      <c r="F37" s="51"/>
      <c r="H37" s="149"/>
      <c r="J37" s="149"/>
    </row>
    <row r="38" spans="2:10">
      <c r="B38" s="86" t="s">
        <v>23</v>
      </c>
      <c r="C38" s="166">
        <v>4.3</v>
      </c>
      <c r="D38" s="170"/>
      <c r="E38" s="170">
        <v>3.3</v>
      </c>
      <c r="F38" s="2"/>
      <c r="H38" s="149"/>
      <c r="J38" s="149"/>
    </row>
    <row r="39" spans="2:10" ht="15.75" thickBot="1">
      <c r="B39" s="74"/>
      <c r="C39" s="53"/>
      <c r="D39" s="53"/>
      <c r="E39" s="53"/>
      <c r="F39" s="54"/>
      <c r="H39" s="149"/>
      <c r="J39" s="149"/>
    </row>
    <row r="40" spans="2:10">
      <c r="B40" s="38"/>
    </row>
    <row r="41" spans="2:10">
      <c r="B41" s="89" t="s">
        <v>25</v>
      </c>
      <c r="C41" s="1"/>
      <c r="D41" s="1"/>
      <c r="E41" s="1"/>
      <c r="F41" s="1"/>
    </row>
    <row r="42" spans="2:10">
      <c r="B42" s="90" t="s">
        <v>26</v>
      </c>
      <c r="C42" s="1"/>
      <c r="D42" s="1"/>
      <c r="E42" s="1"/>
      <c r="F42" s="1"/>
    </row>
    <row r="43" spans="2:10">
      <c r="B43" s="56"/>
      <c r="C43" s="55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10" sqref="D10: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3" t="s">
        <v>69</v>
      </c>
    </row>
    <row r="2" spans="2:7" ht="15.75" thickBot="1">
      <c r="B2" s="66"/>
    </row>
    <row r="3" spans="2:7" ht="15.75" thickTop="1">
      <c r="B3" s="67"/>
      <c r="C3" s="60"/>
      <c r="D3" s="61" t="str">
        <f>NVE!D3</f>
        <v>12M2018</v>
      </c>
      <c r="E3" s="61" t="str">
        <f>NVE!E3</f>
        <v>12M2017</v>
      </c>
      <c r="F3" s="195" t="str">
        <f>[1]SPN!F3</f>
        <v>2018/2017</v>
      </c>
      <c r="G3" s="195"/>
    </row>
    <row r="4" spans="2:7" ht="15.75" thickBot="1">
      <c r="B4" s="111" t="s">
        <v>30</v>
      </c>
      <c r="C4" s="112" t="s">
        <v>54</v>
      </c>
      <c r="D4" s="137">
        <v>45.1</v>
      </c>
      <c r="E4" s="137">
        <v>49.7</v>
      </c>
      <c r="F4" s="137">
        <v>-4.5999999999999996</v>
      </c>
      <c r="G4" s="138">
        <v>-9.2329014976884283E-2</v>
      </c>
    </row>
    <row r="5" spans="2:7" ht="15.75" thickBot="1">
      <c r="B5" s="113" t="s">
        <v>57</v>
      </c>
      <c r="C5" s="110" t="s">
        <v>55</v>
      </c>
      <c r="D5" s="62">
        <v>734.8</v>
      </c>
      <c r="E5" s="62">
        <v>644.6</v>
      </c>
      <c r="F5" s="62">
        <v>90.2</v>
      </c>
      <c r="G5" s="63">
        <v>0.13998116569528318</v>
      </c>
    </row>
    <row r="6" spans="2:7" ht="15.75" thickTop="1"/>
    <row r="8" spans="2:7" ht="15.75" thickBot="1">
      <c r="B8" s="66"/>
    </row>
    <row r="9" spans="2:7" ht="15.75" thickTop="1">
      <c r="B9" s="67"/>
      <c r="C9" s="60"/>
      <c r="D9" s="61" t="str">
        <f>NVE!D14</f>
        <v>4T2018</v>
      </c>
      <c r="E9" s="61" t="str">
        <f>NVE!E14</f>
        <v>4T2017</v>
      </c>
      <c r="F9" s="196" t="s">
        <v>70</v>
      </c>
      <c r="G9" s="196"/>
    </row>
    <row r="10" spans="2:7" ht="15.75" thickBot="1">
      <c r="B10" s="111" t="s">
        <v>30</v>
      </c>
      <c r="C10" s="115" t="s">
        <v>54</v>
      </c>
      <c r="D10" s="181">
        <v>14.7</v>
      </c>
      <c r="E10" s="181">
        <v>13.2</v>
      </c>
      <c r="F10" s="181">
        <v>1.5</v>
      </c>
      <c r="G10" s="182">
        <v>0.1129211786205131</v>
      </c>
    </row>
    <row r="11" spans="2:7" ht="15.75" thickBot="1">
      <c r="B11" s="116" t="s">
        <v>57</v>
      </c>
      <c r="C11" s="119" t="s">
        <v>55</v>
      </c>
      <c r="D11" s="62">
        <v>233.9</v>
      </c>
      <c r="E11" s="62">
        <v>179.4</v>
      </c>
      <c r="F11" s="62">
        <v>54.5</v>
      </c>
      <c r="G11" s="63">
        <v>0.30378758859612098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workbookViewId="0">
      <selection activeCell="I18" sqref="I18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2" t="s">
        <v>64</v>
      </c>
    </row>
    <row r="2" spans="2:7" ht="15.75" thickBot="1">
      <c r="B2" s="66"/>
      <c r="C2" s="123"/>
      <c r="D2" s="69"/>
      <c r="E2" s="69"/>
      <c r="F2" s="69"/>
      <c r="G2" s="68"/>
    </row>
    <row r="3" spans="2:7" ht="15.75" thickTop="1">
      <c r="B3" s="67"/>
      <c r="C3" s="124"/>
      <c r="D3" s="180" t="s">
        <v>73</v>
      </c>
      <c r="E3" s="180" t="s">
        <v>74</v>
      </c>
      <c r="F3" s="195" t="s">
        <v>70</v>
      </c>
      <c r="G3" s="195"/>
    </row>
    <row r="4" spans="2:7">
      <c r="B4" s="125" t="s">
        <v>65</v>
      </c>
      <c r="C4" s="126" t="s">
        <v>54</v>
      </c>
      <c r="D4" s="171">
        <v>1082.5999999999999</v>
      </c>
      <c r="E4" s="171">
        <v>966.2</v>
      </c>
      <c r="F4" s="127">
        <v>116.4</v>
      </c>
      <c r="G4" s="172">
        <v>0.12042252859329645</v>
      </c>
    </row>
    <row r="5" spans="2:7">
      <c r="B5" s="129" t="s">
        <v>48</v>
      </c>
      <c r="C5" s="130" t="s">
        <v>54</v>
      </c>
      <c r="D5" s="173">
        <v>25</v>
      </c>
      <c r="E5" s="173">
        <v>26.7</v>
      </c>
      <c r="F5" s="173">
        <v>-1.7</v>
      </c>
      <c r="G5" s="174">
        <v>-6.32157466413652E-2</v>
      </c>
    </row>
    <row r="6" spans="2:7">
      <c r="B6" s="129" t="s">
        <v>49</v>
      </c>
      <c r="C6" s="130" t="str">
        <f>C5</f>
        <v>Mton</v>
      </c>
      <c r="D6" s="173">
        <v>673.4</v>
      </c>
      <c r="E6" s="173">
        <v>601.4</v>
      </c>
      <c r="F6" s="173">
        <v>72</v>
      </c>
      <c r="G6" s="174">
        <v>0.119802273690921</v>
      </c>
    </row>
    <row r="7" spans="2:7">
      <c r="B7" s="129" t="s">
        <v>50</v>
      </c>
      <c r="C7" s="130" t="str">
        <f>C6</f>
        <v>Mton</v>
      </c>
      <c r="D7" s="173">
        <v>242.5</v>
      </c>
      <c r="E7" s="173">
        <v>209</v>
      </c>
      <c r="F7" s="173">
        <v>33.5</v>
      </c>
      <c r="G7" s="174">
        <v>0.16020047591214981</v>
      </c>
    </row>
    <row r="8" spans="2:7" ht="15.75" thickBot="1">
      <c r="B8" s="131" t="s">
        <v>51</v>
      </c>
      <c r="C8" s="132" t="str">
        <f>C7</f>
        <v>Mton</v>
      </c>
      <c r="D8" s="175">
        <v>141.6</v>
      </c>
      <c r="E8" s="175">
        <v>129.1</v>
      </c>
      <c r="F8" s="175">
        <v>12.5</v>
      </c>
      <c r="G8" s="176">
        <v>9.6900663798780151E-2</v>
      </c>
    </row>
    <row r="9" spans="2:7" ht="15.75" thickBot="1">
      <c r="B9" s="133" t="s">
        <v>52</v>
      </c>
      <c r="C9" s="134" t="s">
        <v>55</v>
      </c>
      <c r="D9" s="62">
        <v>781.8</v>
      </c>
      <c r="E9" s="62">
        <v>697.3</v>
      </c>
      <c r="F9" s="62">
        <v>84.5</v>
      </c>
      <c r="G9" s="177">
        <v>0.12118964929603959</v>
      </c>
    </row>
    <row r="10" spans="2:7" ht="15.75" thickTop="1">
      <c r="B10" s="64" t="s">
        <v>53</v>
      </c>
      <c r="C10" s="135"/>
      <c r="D10" s="65"/>
      <c r="E10" s="65"/>
      <c r="F10" s="65"/>
      <c r="G10" s="64"/>
    </row>
    <row r="13" spans="2:7" ht="15.75" thickBot="1">
      <c r="B13" s="66"/>
      <c r="C13" s="123"/>
      <c r="D13" s="69"/>
      <c r="E13" s="69"/>
      <c r="F13" s="69"/>
      <c r="G13" s="68"/>
    </row>
    <row r="14" spans="2:7" ht="15.75" thickTop="1">
      <c r="B14" s="67"/>
      <c r="C14" s="124"/>
      <c r="D14" s="61" t="s">
        <v>75</v>
      </c>
      <c r="E14" s="61" t="s">
        <v>76</v>
      </c>
      <c r="F14" s="196" t="s">
        <v>70</v>
      </c>
      <c r="G14" s="196"/>
    </row>
    <row r="15" spans="2:7">
      <c r="B15" s="125" t="s">
        <v>65</v>
      </c>
      <c r="C15" s="126" t="s">
        <v>54</v>
      </c>
      <c r="D15" s="171">
        <v>237.7</v>
      </c>
      <c r="E15" s="171">
        <v>254.2</v>
      </c>
      <c r="F15" s="127">
        <v>-16.5</v>
      </c>
      <c r="G15" s="128">
        <v>-6.4769391051250777E-2</v>
      </c>
    </row>
    <row r="16" spans="2:7">
      <c r="B16" s="129" t="s">
        <v>48</v>
      </c>
      <c r="C16" s="130" t="s">
        <v>54</v>
      </c>
      <c r="D16" s="173">
        <v>2.2000000000000002</v>
      </c>
      <c r="E16" s="173">
        <v>8.1</v>
      </c>
      <c r="F16" s="173">
        <v>-5.9</v>
      </c>
      <c r="G16" s="178">
        <v>-0.72969993815830225</v>
      </c>
    </row>
    <row r="17" spans="2:7">
      <c r="B17" s="129" t="s">
        <v>49</v>
      </c>
      <c r="C17" s="130" t="str">
        <f>C16</f>
        <v>Mton</v>
      </c>
      <c r="D17" s="173">
        <v>138.4</v>
      </c>
      <c r="E17" s="173">
        <v>152.69999999999999</v>
      </c>
      <c r="F17" s="173">
        <v>-14.3</v>
      </c>
      <c r="G17" s="178">
        <v>-9.37996526707775E-2</v>
      </c>
    </row>
    <row r="18" spans="2:7">
      <c r="B18" s="129" t="s">
        <v>50</v>
      </c>
      <c r="C18" s="130" t="str">
        <f>C17</f>
        <v>Mton</v>
      </c>
      <c r="D18" s="173">
        <v>62.4</v>
      </c>
      <c r="E18" s="173">
        <v>56.9</v>
      </c>
      <c r="F18" s="173">
        <v>5.5</v>
      </c>
      <c r="G18" s="178">
        <v>9.7391851981305511E-2</v>
      </c>
    </row>
    <row r="19" spans="2:7" ht="15.75" thickBot="1">
      <c r="B19" s="131" t="s">
        <v>51</v>
      </c>
      <c r="C19" s="132" t="str">
        <f>C18</f>
        <v>Mton</v>
      </c>
      <c r="D19" s="175">
        <v>34.799999999999997</v>
      </c>
      <c r="E19" s="175">
        <v>36.5</v>
      </c>
      <c r="F19" s="175">
        <v>-1.8</v>
      </c>
      <c r="G19" s="179">
        <v>-4.8456887121270387E-2</v>
      </c>
    </row>
    <row r="20" spans="2:7" ht="15.75" thickBot="1">
      <c r="B20" s="133" t="s">
        <v>52</v>
      </c>
      <c r="C20" s="134" t="s">
        <v>55</v>
      </c>
      <c r="D20" s="62">
        <v>174.4</v>
      </c>
      <c r="E20" s="62">
        <v>185.9</v>
      </c>
      <c r="F20" s="62">
        <v>-11.5</v>
      </c>
      <c r="G20" s="63">
        <v>-6.166891645064998E-2</v>
      </c>
    </row>
    <row r="21" spans="2:7" ht="15.75" thickTop="1">
      <c r="B21" s="64" t="s">
        <v>53</v>
      </c>
      <c r="C21" s="135"/>
      <c r="D21" s="65"/>
      <c r="E21" s="65"/>
      <c r="F21" s="65"/>
      <c r="G21" s="64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F16" sqref="F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2" t="s">
        <v>66</v>
      </c>
    </row>
    <row r="2" spans="2:7" ht="15.75" thickBot="1">
      <c r="B2" s="66"/>
    </row>
    <row r="3" spans="2:7" ht="15.75" thickTop="1">
      <c r="B3" s="67"/>
      <c r="C3" s="60"/>
      <c r="D3" s="61" t="str">
        <f>NVE!D3</f>
        <v>12M2018</v>
      </c>
      <c r="E3" s="61" t="str">
        <f>NVE!E3</f>
        <v>12M2017</v>
      </c>
      <c r="F3" s="195" t="str">
        <f>[1]SPN!F3</f>
        <v>2018/2017</v>
      </c>
      <c r="G3" s="195"/>
    </row>
    <row r="4" spans="2:7" ht="15.75" thickBot="1">
      <c r="B4" s="107" t="s">
        <v>29</v>
      </c>
      <c r="C4" s="108" t="s">
        <v>54</v>
      </c>
      <c r="D4" s="137">
        <v>13.3</v>
      </c>
      <c r="E4" s="137">
        <v>12.7</v>
      </c>
      <c r="F4" s="137">
        <v>0.6</v>
      </c>
      <c r="G4" s="138">
        <v>5.133074589261577E-2</v>
      </c>
    </row>
    <row r="5" spans="2:7" ht="15.75" thickBot="1">
      <c r="B5" s="109" t="s">
        <v>56</v>
      </c>
      <c r="C5" s="106" t="s">
        <v>55</v>
      </c>
      <c r="D5" s="62">
        <v>325</v>
      </c>
      <c r="E5" s="62">
        <v>252.1</v>
      </c>
      <c r="F5" s="62">
        <v>72.8</v>
      </c>
      <c r="G5" s="63">
        <v>0.28894097740990587</v>
      </c>
    </row>
    <row r="6" spans="2:7" ht="15.75" thickTop="1"/>
    <row r="8" spans="2:7" ht="15.75" thickBot="1">
      <c r="B8" s="66"/>
    </row>
    <row r="9" spans="2:7" ht="15.75" thickTop="1">
      <c r="B9" s="67"/>
      <c r="C9" s="60"/>
      <c r="D9" s="61" t="str">
        <f>NVE!D14</f>
        <v>4T2018</v>
      </c>
      <c r="E9" s="61" t="str">
        <f>NVE!E14</f>
        <v>4T2017</v>
      </c>
      <c r="F9" s="196" t="s">
        <v>70</v>
      </c>
      <c r="G9" s="196"/>
    </row>
    <row r="10" spans="2:7" ht="15.75" thickBot="1">
      <c r="B10" s="111" t="s">
        <v>29</v>
      </c>
      <c r="C10" s="115" t="s">
        <v>54</v>
      </c>
      <c r="D10" s="181">
        <v>3.2</v>
      </c>
      <c r="E10" s="181">
        <v>2.9</v>
      </c>
      <c r="F10" s="181">
        <v>0.2</v>
      </c>
      <c r="G10" s="182">
        <v>8.335552505616195E-2</v>
      </c>
    </row>
    <row r="11" spans="2:7" ht="15.75" thickBot="1">
      <c r="B11" s="116" t="s">
        <v>56</v>
      </c>
      <c r="C11" s="119" t="s">
        <v>55</v>
      </c>
      <c r="D11" s="62">
        <v>81.900000000000006</v>
      </c>
      <c r="E11" s="62">
        <v>60.8</v>
      </c>
      <c r="F11" s="62">
        <v>21.1</v>
      </c>
      <c r="G11" s="63">
        <v>0.34651156681683237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10" sqref="D10: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3" t="s">
        <v>68</v>
      </c>
    </row>
    <row r="2" spans="2:7" ht="15.75" thickBot="1">
      <c r="B2" s="66"/>
      <c r="C2" s="68"/>
      <c r="D2" s="69"/>
      <c r="E2" s="69"/>
      <c r="F2" s="69"/>
      <c r="G2" s="70"/>
    </row>
    <row r="3" spans="2:7" ht="15.75" thickTop="1">
      <c r="B3" s="67"/>
      <c r="C3" s="71"/>
      <c r="D3" s="61" t="str">
        <f>NVE!D3</f>
        <v>12M2018</v>
      </c>
      <c r="E3" s="61" t="str">
        <f>NVE!E3</f>
        <v>12M2017</v>
      </c>
      <c r="F3" s="195" t="str">
        <f>[1]SPN!F3</f>
        <v>2018/2017</v>
      </c>
      <c r="G3" s="195"/>
    </row>
    <row r="4" spans="2:7" ht="15.75" thickBot="1">
      <c r="B4" s="117" t="s">
        <v>58</v>
      </c>
      <c r="C4" s="115" t="s">
        <v>54</v>
      </c>
      <c r="D4" s="136">
        <v>831.8</v>
      </c>
      <c r="E4" s="136">
        <v>1344.3</v>
      </c>
      <c r="F4" s="137">
        <v>-512.6</v>
      </c>
      <c r="G4" s="138">
        <v>-0.38128921188422427</v>
      </c>
    </row>
    <row r="5" spans="2:7" ht="15.75" thickBot="1">
      <c r="B5" s="116" t="s">
        <v>59</v>
      </c>
      <c r="C5" s="114" t="s">
        <v>55</v>
      </c>
      <c r="D5" s="62">
        <v>267.5</v>
      </c>
      <c r="E5" s="62">
        <v>379.3</v>
      </c>
      <c r="F5" s="62">
        <v>-111.9</v>
      </c>
      <c r="G5" s="63">
        <v>-0.29487139051133493</v>
      </c>
    </row>
    <row r="6" spans="2:7" ht="15.75" thickTop="1"/>
    <row r="8" spans="2:7" ht="15.75" thickBot="1">
      <c r="B8" s="66"/>
      <c r="C8" s="68"/>
      <c r="D8" s="69"/>
      <c r="E8" s="69"/>
      <c r="F8" s="69"/>
      <c r="G8" s="70"/>
    </row>
    <row r="9" spans="2:7" ht="15.75" thickTop="1">
      <c r="B9" s="67"/>
      <c r="C9" s="71"/>
      <c r="D9" s="61" t="str">
        <f>NVE!D14</f>
        <v>4T2018</v>
      </c>
      <c r="E9" s="61" t="str">
        <f>NVE!E14</f>
        <v>4T2017</v>
      </c>
      <c r="F9" s="196" t="s">
        <v>70</v>
      </c>
      <c r="G9" s="196"/>
    </row>
    <row r="10" spans="2:7" ht="15.75" thickBot="1">
      <c r="B10" s="117" t="s">
        <v>58</v>
      </c>
      <c r="C10" s="115" t="s">
        <v>54</v>
      </c>
      <c r="D10" s="183">
        <v>129.4</v>
      </c>
      <c r="E10" s="181">
        <v>262</v>
      </c>
      <c r="F10" s="181">
        <v>-132.6</v>
      </c>
      <c r="G10" s="182">
        <v>-0.5061016597024236</v>
      </c>
    </row>
    <row r="11" spans="2:7" ht="15.75" thickBot="1">
      <c r="B11" s="116" t="s">
        <v>59</v>
      </c>
      <c r="C11" s="119" t="s">
        <v>55</v>
      </c>
      <c r="D11" s="62">
        <v>47.7</v>
      </c>
      <c r="E11" s="62">
        <v>78.400000000000006</v>
      </c>
      <c r="F11" s="62">
        <v>-30.7</v>
      </c>
      <c r="G11" s="63">
        <v>-0.39185245412377756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F21" sqref="F2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2" t="s">
        <v>67</v>
      </c>
    </row>
    <row r="2" spans="2:7" ht="15.75" thickBot="1">
      <c r="B2" s="66"/>
      <c r="C2" s="68"/>
      <c r="D2" s="69"/>
      <c r="E2" s="69"/>
      <c r="F2" s="69"/>
      <c r="G2" s="70"/>
    </row>
    <row r="3" spans="2:7" ht="15.75" thickTop="1">
      <c r="B3" s="67"/>
      <c r="C3" s="60"/>
      <c r="D3" s="61" t="str">
        <f>NVE!D3</f>
        <v>12M2018</v>
      </c>
      <c r="E3" s="61" t="str">
        <f>Litio!E3</f>
        <v>12M2017</v>
      </c>
      <c r="F3" s="195" t="str">
        <f>[1]SPN!F3</f>
        <v>2018/2017</v>
      </c>
      <c r="G3" s="195"/>
    </row>
    <row r="4" spans="2:7" ht="15.75" thickBot="1">
      <c r="B4" s="120" t="s">
        <v>60</v>
      </c>
      <c r="C4" s="115" t="s">
        <v>54</v>
      </c>
      <c r="D4" s="137">
        <v>135.9</v>
      </c>
      <c r="E4" s="137">
        <v>167.6</v>
      </c>
      <c r="F4" s="137">
        <v>-31.7</v>
      </c>
      <c r="G4" s="184">
        <v>-0.1892480277788966</v>
      </c>
    </row>
    <row r="5" spans="2:7" ht="15.75" thickBot="1">
      <c r="B5" s="118" t="s">
        <v>61</v>
      </c>
      <c r="C5" s="119" t="s">
        <v>55</v>
      </c>
      <c r="D5" s="185">
        <v>108.3</v>
      </c>
      <c r="E5" s="185">
        <v>135.6</v>
      </c>
      <c r="F5" s="185">
        <v>-27.3</v>
      </c>
      <c r="G5" s="186">
        <v>-0.20143636724663017</v>
      </c>
    </row>
    <row r="6" spans="2:7" ht="15.75" thickTop="1"/>
    <row r="8" spans="2:7" ht="15.75" thickBot="1">
      <c r="B8" s="66"/>
      <c r="C8" s="68"/>
      <c r="D8" s="69"/>
      <c r="E8" s="69"/>
      <c r="F8" s="69"/>
      <c r="G8" s="70"/>
    </row>
    <row r="9" spans="2:7" ht="15.75" thickTop="1">
      <c r="B9" s="67"/>
      <c r="C9" s="60"/>
      <c r="D9" s="61" t="str">
        <f>NVE!D14</f>
        <v>4T2018</v>
      </c>
      <c r="E9" s="61" t="str">
        <f>NVE!E14</f>
        <v>4T2017</v>
      </c>
      <c r="F9" s="196" t="s">
        <v>70</v>
      </c>
      <c r="G9" s="196"/>
    </row>
    <row r="10" spans="2:7" ht="15.75" thickBot="1">
      <c r="B10" s="120" t="s">
        <v>60</v>
      </c>
      <c r="C10" s="115" t="s">
        <v>54</v>
      </c>
      <c r="D10" s="181">
        <v>18.100000000000001</v>
      </c>
      <c r="E10" s="181">
        <v>64.400000000000006</v>
      </c>
      <c r="F10" s="181">
        <v>-46.2</v>
      </c>
      <c r="G10" s="182">
        <v>-0.71817877773785499</v>
      </c>
    </row>
    <row r="11" spans="2:7" ht="15.75" thickBot="1">
      <c r="B11" s="118" t="s">
        <v>61</v>
      </c>
      <c r="C11" s="119" t="s">
        <v>55</v>
      </c>
      <c r="D11" s="62">
        <v>13.7</v>
      </c>
      <c r="E11" s="62">
        <v>54.6</v>
      </c>
      <c r="F11" s="62">
        <v>-40.9</v>
      </c>
      <c r="G11" s="63">
        <v>-0.7494051946909952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2019-03-04T14:00:15Z</dcterms:modified>
</cp:coreProperties>
</file>