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K:\IR\RESULTADOS\2019\4Q\Final\"/>
    </mc:Choice>
  </mc:AlternateContent>
  <bookViews>
    <workbookView xWindow="240" yWindow="36" windowWidth="20112" windowHeight="7488"/>
  </bookViews>
  <sheets>
    <sheet name="Estado de Resultados" sheetId="1" r:id="rId1"/>
    <sheet name="Balance" sheetId="2" r:id="rId2"/>
    <sheet name="Litio" sheetId="8" r:id="rId3"/>
    <sheet name="NVE" sheetId="6" r:id="rId4"/>
    <sheet name="Yodo" sheetId="7" r:id="rId5"/>
    <sheet name="Potasio" sheetId="9" r:id="rId6"/>
    <sheet name="Químicos Industriales" sheetId="10" r:id="rId7"/>
  </sheets>
  <calcPr calcId="171027" iterateCount="1"/>
</workbook>
</file>

<file path=xl/calcChain.xml><?xml version="1.0" encoding="utf-8"?>
<calcChain xmlns="http://schemas.openxmlformats.org/spreadsheetml/2006/main">
  <c r="F9" i="10" l="1"/>
  <c r="E9" i="10"/>
  <c r="D9" i="10"/>
  <c r="F3" i="10"/>
  <c r="E3" i="10"/>
  <c r="D3" i="10"/>
  <c r="F9" i="9"/>
  <c r="E9" i="9"/>
  <c r="D9" i="9"/>
  <c r="F3" i="9"/>
  <c r="E3" i="9"/>
  <c r="D3" i="9"/>
  <c r="E9" i="8"/>
  <c r="F9" i="8"/>
  <c r="D9" i="8"/>
  <c r="F3" i="8"/>
  <c r="E3" i="8"/>
  <c r="D3" i="8"/>
  <c r="F9" i="7"/>
  <c r="E9" i="7"/>
  <c r="D9" i="7"/>
  <c r="F3" i="7"/>
  <c r="E3" i="7"/>
  <c r="D3" i="7"/>
  <c r="F14" i="6"/>
  <c r="C6" i="6" l="1"/>
  <c r="C7" i="6" s="1"/>
  <c r="C8" i="6" s="1"/>
  <c r="C17" i="6" l="1"/>
  <c r="C18" i="6" s="1"/>
  <c r="C19" i="6" s="1"/>
</calcChain>
</file>

<file path=xl/sharedStrings.xml><?xml version="1.0" encoding="utf-8"?>
<sst xmlns="http://schemas.openxmlformats.org/spreadsheetml/2006/main" count="115" uniqueCount="75">
  <si>
    <t>Balance</t>
  </si>
  <si>
    <t>(en millones de US$)</t>
  </si>
  <si>
    <t>Activos corrientes totales</t>
  </si>
  <si>
    <t xml:space="preserve">     Efectivo y equivalente al efectivo</t>
  </si>
  <si>
    <t xml:space="preserve">     Otros activos financieros corriente</t>
  </si>
  <si>
    <t xml:space="preserve">     Cuentas por Cobrar (1)</t>
  </si>
  <si>
    <t xml:space="preserve">     Existencias</t>
  </si>
  <si>
    <t xml:space="preserve">     Otros</t>
  </si>
  <si>
    <t>Activos no corrientes totales</t>
  </si>
  <si>
    <t xml:space="preserve">    Otros activos financieros no corrientes</t>
  </si>
  <si>
    <t xml:space="preserve">    Inversiones Empresas Relacionadas</t>
  </si>
  <si>
    <t xml:space="preserve">    Propiedad, planta y equipos</t>
  </si>
  <si>
    <t xml:space="preserve">    Otros activos no corrientes</t>
  </si>
  <si>
    <t>Total Activos</t>
  </si>
  <si>
    <t>Pasivos corrientes total</t>
  </si>
  <si>
    <t xml:space="preserve">   Otros pasivos financieros corrientes</t>
  </si>
  <si>
    <t xml:space="preserve">   Otros</t>
  </si>
  <si>
    <t>Total pasivos no corrientes</t>
  </si>
  <si>
    <t xml:space="preserve">   Otros pasivos financieros no corrientes</t>
  </si>
  <si>
    <t>Patrimonio antes de interés minoritario</t>
  </si>
  <si>
    <t>Interés Minoritario</t>
  </si>
  <si>
    <t>Total Patrimonio</t>
  </si>
  <si>
    <t>Total Pasivos y Patrimonio</t>
  </si>
  <si>
    <t>Liquidez (2)</t>
  </si>
  <si>
    <t>Al 31 de dic.</t>
  </si>
  <si>
    <t>(1) Deudores comerciales y otras cuentas por cobrar, corriente + Cuentas por cobrar a EERR, corriente</t>
  </si>
  <si>
    <t>(2) Activos corrientes / Pasivos corrientes</t>
  </si>
  <si>
    <t>Estado de Resultados</t>
  </si>
  <si>
    <t>Ingresos</t>
  </si>
  <si>
    <t>Yodo y Derivados</t>
  </si>
  <si>
    <t>Litio y Derivados</t>
  </si>
  <si>
    <t>Químicos Industriales</t>
  </si>
  <si>
    <t>Cloruro de Potasio &amp; Sulfato de Potasio</t>
  </si>
  <si>
    <t>Otros Ingresos</t>
  </si>
  <si>
    <t>Costo de Ventas</t>
  </si>
  <si>
    <t>Depreciación y amortización</t>
  </si>
  <si>
    <t>Margen Bruto</t>
  </si>
  <si>
    <t>Gastos Administración</t>
  </si>
  <si>
    <t>Costos Financieros</t>
  </si>
  <si>
    <t>Ingresos Financieros</t>
  </si>
  <si>
    <t>Diferencia de cambio</t>
  </si>
  <si>
    <t>Otros</t>
  </si>
  <si>
    <t>Ganancia (pérdida) antes de impuesto</t>
  </si>
  <si>
    <t>Impuesto a la Renta</t>
  </si>
  <si>
    <t>Resultado antes de interés minoritario</t>
  </si>
  <si>
    <t>Interés minoritario</t>
  </si>
  <si>
    <t>Resultado del ejercicio</t>
  </si>
  <si>
    <t>Utilidad por acción (US$)</t>
  </si>
  <si>
    <t>Nitrato de sodio</t>
  </si>
  <si>
    <t>Nitrato de potasio y nitrato sódico potásico</t>
  </si>
  <si>
    <t xml:space="preserve">Mezclas de especialidad </t>
  </si>
  <si>
    <t>Otros fertilizantes de especialidad(*)</t>
  </si>
  <si>
    <t>Ingresos NVE</t>
  </si>
  <si>
    <t>(*) Incluye principalmente trading de otros fertilizantes de especialidad</t>
  </si>
  <si>
    <t>Mton</t>
  </si>
  <si>
    <t>MMUS$</t>
  </si>
  <si>
    <t>Ingresos Yodo y Derivados</t>
  </si>
  <si>
    <t>Ingresos Litio y Derivados</t>
  </si>
  <si>
    <t>Cloruro de Potasio y Sulfato de Potasio</t>
  </si>
  <si>
    <t>Ingresos Cloruro de Potasio y Sulfato de Potasio</t>
  </si>
  <si>
    <t>Nitratos Industriales</t>
  </si>
  <si>
    <t>Ingresos Químicos Industriales</t>
  </si>
  <si>
    <t>Nutrición Vegetal de Especialidad (1)</t>
  </si>
  <si>
    <t>(1) Incluye otros nutrientes vegetales de especialidad</t>
  </si>
  <si>
    <t>Volúmenes de venta e ingresos por Nutrición Vegetal de Especialidad :</t>
  </si>
  <si>
    <t>Volúmenes Totales NVE</t>
  </si>
  <si>
    <t>Volúmenes de venta e ingresos por Yodo y Derivados:</t>
  </si>
  <si>
    <t>Volúmenes de venta e ingresos por químicos industriales:</t>
  </si>
  <si>
    <t>Volúmenes de venta e ingresos por Cloruro de Potasio y Sulfato de Potasio:</t>
  </si>
  <si>
    <t>Volúmenes de venta e ingresos por Litio y Derivados:</t>
  </si>
  <si>
    <t>2019/2018</t>
  </si>
  <si>
    <t>Al 30 sep.</t>
  </si>
  <si>
    <t>Cuarto trimestre</t>
  </si>
  <si>
    <t>Acumulado al 31 de diciembre</t>
  </si>
  <si>
    <t>4Q2019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</si>
</sst>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;\(#,##0.0\)"/>
    <numFmt numFmtId="165" formatCode="#,##0.0_);\(#,##0.0\)"/>
    <numFmt numFmtId="166" formatCode="0.0"/>
    <numFmt numFmtId="167" formatCode="0.0%"/>
    <numFmt numFmtId="169" formatCode="#,##0.0"/>
    <numFmt numFmtId="170" formatCode="0.000"/>
    <numFmt numFmtId="171" formatCode="0.00000"/>
    <numFmt numFmtId="172" formatCode="_(* #,##0.00_);_(* \(#,##0.00\);_(* &quot;-&quot;??_);_(@_)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name val="Geneva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48">
    <xf numFmtId="0" fontId="0" fillId="0" borderId="0"/>
    <xf numFmtId="0" fontId="2" fillId="0" borderId="0"/>
    <xf numFmtId="0" fontId="4" fillId="0" borderId="0"/>
    <xf numFmtId="0" fontId="15" fillId="0" borderId="0" applyNumberFormat="0" applyFill="0" applyBorder="0" applyAlignment="0" applyProtection="0"/>
    <xf numFmtId="0" fontId="16" fillId="0" borderId="18" applyNumberFormat="0" applyFill="0" applyAlignment="0" applyProtection="0"/>
    <xf numFmtId="0" fontId="17" fillId="0" borderId="19" applyNumberFormat="0" applyFill="0" applyAlignment="0" applyProtection="0"/>
    <xf numFmtId="0" fontId="18" fillId="0" borderId="20" applyNumberFormat="0" applyFill="0" applyAlignment="0" applyProtection="0"/>
    <xf numFmtId="0" fontId="18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21" applyNumberFormat="0" applyAlignment="0" applyProtection="0"/>
    <xf numFmtId="0" fontId="23" fillId="7" borderId="22" applyNumberFormat="0" applyAlignment="0" applyProtection="0"/>
    <xf numFmtId="0" fontId="24" fillId="7" borderId="21" applyNumberFormat="0" applyAlignment="0" applyProtection="0"/>
    <xf numFmtId="0" fontId="25" fillId="0" borderId="23" applyNumberFormat="0" applyFill="0" applyAlignment="0" applyProtection="0"/>
    <xf numFmtId="0" fontId="26" fillId="8" borderId="24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3" fillId="0" borderId="26" applyNumberFormat="0" applyFill="0" applyAlignment="0" applyProtection="0"/>
    <xf numFmtId="0" fontId="29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9" fillId="33" borderId="0" applyNumberFormat="0" applyBorder="0" applyAlignment="0" applyProtection="0"/>
    <xf numFmtId="0" fontId="12" fillId="0" borderId="0"/>
    <xf numFmtId="172" fontId="2" fillId="0" borderId="0" applyFont="0" applyFill="0" applyBorder="0" applyAlignment="0" applyProtection="0"/>
    <xf numFmtId="0" fontId="1" fillId="0" borderId="0"/>
    <xf numFmtId="0" fontId="1" fillId="9" borderId="25" applyNumberFormat="0" applyFont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" fillId="0" borderId="0"/>
    <xf numFmtId="0" fontId="32" fillId="0" borderId="0"/>
  </cellStyleXfs>
  <cellXfs count="175">
    <xf numFmtId="0" fontId="0" fillId="0" borderId="0" xfId="0"/>
    <xf numFmtId="0" fontId="2" fillId="0" borderId="0" xfId="2" applyFont="1" applyFill="1" applyBorder="1" applyAlignment="1"/>
    <xf numFmtId="0" fontId="2" fillId="0" borderId="5" xfId="2" applyFont="1" applyFill="1" applyBorder="1" applyAlignment="1"/>
    <xf numFmtId="0" fontId="2" fillId="0" borderId="0" xfId="1" applyFont="1" applyFill="1" applyBorder="1" applyAlignment="1"/>
    <xf numFmtId="0" fontId="2" fillId="0" borderId="5" xfId="1" applyFont="1" applyFill="1" applyBorder="1" applyAlignment="1"/>
    <xf numFmtId="164" fontId="2" fillId="0" borderId="5" xfId="1" applyNumberFormat="1" applyFont="1" applyFill="1" applyBorder="1" applyAlignment="1">
      <alignment horizontal="center"/>
    </xf>
    <xf numFmtId="0" fontId="2" fillId="0" borderId="13" xfId="2" applyFont="1" applyFill="1" applyBorder="1" applyAlignment="1"/>
    <xf numFmtId="0" fontId="2" fillId="0" borderId="14" xfId="2" applyFont="1" applyFill="1" applyBorder="1" applyAlignment="1"/>
    <xf numFmtId="0" fontId="2" fillId="0" borderId="0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wrapText="1"/>
    </xf>
    <xf numFmtId="0" fontId="2" fillId="0" borderId="4" xfId="1" applyFont="1" applyFill="1" applyBorder="1" applyAlignment="1">
      <alignment wrapText="1"/>
    </xf>
    <xf numFmtId="0" fontId="2" fillId="0" borderId="4" xfId="1" applyFont="1" applyFill="1" applyBorder="1"/>
    <xf numFmtId="0" fontId="2" fillId="0" borderId="4" xfId="1" applyFont="1" applyFill="1" applyBorder="1" applyAlignment="1"/>
    <xf numFmtId="0" fontId="3" fillId="0" borderId="4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vertical="center"/>
    </xf>
    <xf numFmtId="164" fontId="2" fillId="0" borderId="4" xfId="1" applyNumberFormat="1" applyFont="1" applyFill="1" applyBorder="1" applyAlignment="1">
      <alignment vertical="center"/>
    </xf>
    <xf numFmtId="164" fontId="2" fillId="0" borderId="4" xfId="1" applyNumberFormat="1" applyFont="1" applyFill="1" applyBorder="1" applyAlignment="1"/>
    <xf numFmtId="0" fontId="2" fillId="0" borderId="12" xfId="1" applyFont="1" applyFill="1" applyBorder="1" applyAlignment="1"/>
    <xf numFmtId="0" fontId="2" fillId="0" borderId="0" xfId="1" applyFont="1" applyFill="1" applyBorder="1" applyAlignment="1">
      <alignment horizontal="center" vertical="top"/>
    </xf>
    <xf numFmtId="0" fontId="7" fillId="0" borderId="0" xfId="2" applyFont="1" applyFill="1" applyBorder="1" applyAlignment="1">
      <alignment vertical="top"/>
    </xf>
    <xf numFmtId="0" fontId="2" fillId="0" borderId="0" xfId="2" applyFont="1" applyFill="1" applyBorder="1" applyAlignment="1">
      <alignment vertical="top"/>
    </xf>
    <xf numFmtId="164" fontId="6" fillId="0" borderId="0" xfId="1" applyNumberFormat="1" applyFont="1" applyFill="1" applyBorder="1" applyAlignment="1">
      <alignment horizontal="right" vertical="top"/>
    </xf>
    <xf numFmtId="0" fontId="6" fillId="0" borderId="0" xfId="2" applyFont="1" applyFill="1" applyBorder="1" applyAlignment="1">
      <alignment vertical="top"/>
    </xf>
    <xf numFmtId="0" fontId="5" fillId="0" borderId="0" xfId="2" applyFont="1" applyFill="1" applyBorder="1" applyAlignment="1">
      <alignment vertical="top"/>
    </xf>
    <xf numFmtId="0" fontId="7" fillId="0" borderId="0" xfId="1" applyFont="1" applyFill="1" applyBorder="1" applyAlignment="1">
      <alignment horizontal="center"/>
    </xf>
    <xf numFmtId="0" fontId="7" fillId="0" borderId="5" xfId="1" applyFont="1" applyFill="1" applyBorder="1" applyAlignment="1">
      <alignment horizontal="center"/>
    </xf>
    <xf numFmtId="0" fontId="8" fillId="0" borderId="4" xfId="2" applyFont="1" applyFill="1" applyBorder="1" applyAlignment="1"/>
    <xf numFmtId="170" fontId="10" fillId="0" borderId="0" xfId="1" applyNumberFormat="1" applyFont="1" applyFill="1" applyBorder="1" applyAlignment="1"/>
    <xf numFmtId="0" fontId="8" fillId="0" borderId="0" xfId="1" applyFont="1" applyFill="1" applyBorder="1" applyAlignment="1"/>
    <xf numFmtId="0" fontId="8" fillId="0" borderId="5" xfId="1" applyFont="1" applyFill="1" applyBorder="1" applyAlignment="1"/>
    <xf numFmtId="0" fontId="5" fillId="0" borderId="5" xfId="1" applyFont="1" applyFill="1" applyBorder="1" applyAlignment="1">
      <alignment horizontal="center"/>
    </xf>
    <xf numFmtId="0" fontId="2" fillId="0" borderId="5" xfId="1" applyFont="1" applyFill="1" applyBorder="1" applyAlignment="1">
      <alignment horizontal="center"/>
    </xf>
    <xf numFmtId="164" fontId="6" fillId="0" borderId="5" xfId="1" applyNumberFormat="1" applyFont="1" applyFill="1" applyBorder="1" applyAlignment="1">
      <alignment horizontal="center"/>
    </xf>
    <xf numFmtId="164" fontId="9" fillId="0" borderId="5" xfId="1" applyNumberFormat="1" applyFont="1" applyFill="1" applyBorder="1" applyAlignment="1">
      <alignment horizontal="center"/>
    </xf>
    <xf numFmtId="164" fontId="6" fillId="0" borderId="5" xfId="2" applyNumberFormat="1" applyFont="1" applyFill="1" applyBorder="1" applyAlignment="1">
      <alignment horizontal="center"/>
    </xf>
    <xf numFmtId="0" fontId="2" fillId="0" borderId="13" xfId="2" applyFont="1" applyFill="1" applyBorder="1"/>
    <xf numFmtId="0" fontId="2" fillId="0" borderId="14" xfId="2" applyFont="1" applyFill="1" applyBorder="1"/>
    <xf numFmtId="171" fontId="2" fillId="0" borderId="0" xfId="1" applyNumberFormat="1" applyFont="1" applyFill="1" applyBorder="1" applyAlignment="1"/>
    <xf numFmtId="0" fontId="2" fillId="0" borderId="0" xfId="1" applyFont="1" applyFill="1" applyBorder="1"/>
    <xf numFmtId="0" fontId="11" fillId="2" borderId="0" xfId="0" applyFont="1" applyFill="1"/>
    <xf numFmtId="0" fontId="11" fillId="0" borderId="0" xfId="0" applyFont="1" applyFill="1"/>
    <xf numFmtId="0" fontId="7" fillId="0" borderId="0" xfId="1" applyFont="1" applyFill="1" applyBorder="1" applyAlignment="1"/>
    <xf numFmtId="0" fontId="0" fillId="0" borderId="15" xfId="0" applyFill="1" applyBorder="1" applyAlignment="1">
      <alignment horizontal="center"/>
    </xf>
    <xf numFmtId="1" fontId="7" fillId="0" borderId="15" xfId="0" applyNumberFormat="1" applyFont="1" applyFill="1" applyBorder="1" applyAlignment="1">
      <alignment horizontal="right" vertical="center" wrapText="1"/>
    </xf>
    <xf numFmtId="0" fontId="7" fillId="0" borderId="16" xfId="0" applyFont="1" applyFill="1" applyBorder="1"/>
    <xf numFmtId="0" fontId="0" fillId="0" borderId="10" xfId="0" applyFill="1" applyBorder="1"/>
    <xf numFmtId="0" fontId="0" fillId="0" borderId="16" xfId="0" applyFill="1" applyBorder="1"/>
    <xf numFmtId="166" fontId="0" fillId="0" borderId="16" xfId="0" applyNumberFormat="1" applyFill="1" applyBorder="1"/>
    <xf numFmtId="9" fontId="0" fillId="0" borderId="16" xfId="0" applyNumberFormat="1" applyFill="1" applyBorder="1"/>
    <xf numFmtId="0" fontId="0" fillId="0" borderId="10" xfId="0" applyFill="1" applyBorder="1" applyAlignment="1">
      <alignment horizontal="center"/>
    </xf>
    <xf numFmtId="0" fontId="14" fillId="0" borderId="0" xfId="0" applyFont="1"/>
    <xf numFmtId="0" fontId="13" fillId="0" borderId="0" xfId="0" applyFont="1"/>
    <xf numFmtId="0" fontId="2" fillId="0" borderId="12" xfId="2" applyFont="1" applyFill="1" applyBorder="1" applyAlignment="1"/>
    <xf numFmtId="37" fontId="6" fillId="0" borderId="4" xfId="1" applyNumberFormat="1" applyFont="1" applyFill="1" applyBorder="1" applyAlignment="1"/>
    <xf numFmtId="37" fontId="2" fillId="0" borderId="4" xfId="1" applyNumberFormat="1" applyFont="1" applyFill="1" applyBorder="1" applyAlignment="1"/>
    <xf numFmtId="37" fontId="7" fillId="0" borderId="4" xfId="1" applyNumberFormat="1" applyFont="1" applyFill="1" applyBorder="1" applyAlignment="1"/>
    <xf numFmtId="37" fontId="2" fillId="0" borderId="4" xfId="1" applyNumberFormat="1" applyFont="1" applyFill="1" applyBorder="1"/>
    <xf numFmtId="37" fontId="6" fillId="0" borderId="4" xfId="1" applyNumberFormat="1" applyFont="1" applyFill="1" applyBorder="1"/>
    <xf numFmtId="37" fontId="7" fillId="0" borderId="4" xfId="1" applyNumberFormat="1" applyFont="1" applyFill="1" applyBorder="1"/>
    <xf numFmtId="37" fontId="9" fillId="0" borderId="4" xfId="1" applyNumberFormat="1" applyFont="1" applyFill="1" applyBorder="1" applyAlignment="1"/>
    <xf numFmtId="0" fontId="2" fillId="0" borderId="4" xfId="2" applyFont="1" applyFill="1" applyBorder="1" applyAlignment="1"/>
    <xf numFmtId="37" fontId="6" fillId="0" borderId="4" xfId="1" applyNumberFormat="1" applyFont="1" applyFill="1" applyBorder="1" applyAlignment="1">
      <alignment horizontal="left"/>
    </xf>
    <xf numFmtId="0" fontId="7" fillId="0" borderId="4" xfId="2" applyFont="1" applyFill="1" applyBorder="1" applyAlignment="1">
      <alignment horizontal="left"/>
    </xf>
    <xf numFmtId="0" fontId="2" fillId="0" borderId="4" xfId="2" applyFont="1" applyFill="1" applyBorder="1" applyAlignment="1">
      <alignment horizontal="left"/>
    </xf>
    <xf numFmtId="0" fontId="2" fillId="0" borderId="4" xfId="2" applyFont="1" applyFill="1" applyBorder="1"/>
    <xf numFmtId="0" fontId="7" fillId="0" borderId="0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2" fillId="0" borderId="0" xfId="2" applyFont="1" applyBorder="1"/>
    <xf numFmtId="0" fontId="2" fillId="0" borderId="0" xfId="1" applyFont="1" applyBorder="1"/>
    <xf numFmtId="0" fontId="2" fillId="0" borderId="0" xfId="2" applyFont="1" applyAlignment="1"/>
    <xf numFmtId="0" fontId="2" fillId="0" borderId="0" xfId="43" applyFont="1" applyFill="1" applyBorder="1"/>
    <xf numFmtId="0" fontId="2" fillId="0" borderId="0" xfId="1" applyFont="1" applyBorder="1" applyAlignment="1">
      <alignment wrapText="1"/>
    </xf>
    <xf numFmtId="164" fontId="2" fillId="0" borderId="0" xfId="1" applyNumberFormat="1" applyFont="1" applyBorder="1" applyAlignment="1">
      <alignment wrapText="1"/>
    </xf>
    <xf numFmtId="164" fontId="6" fillId="0" borderId="0" xfId="1" applyNumberFormat="1" applyFont="1" applyBorder="1" applyAlignment="1">
      <alignment wrapText="1"/>
    </xf>
    <xf numFmtId="164" fontId="7" fillId="0" borderId="0" xfId="1" applyNumberFormat="1" applyFont="1" applyFill="1" applyBorder="1" applyAlignment="1">
      <alignment wrapText="1"/>
    </xf>
    <xf numFmtId="10" fontId="2" fillId="0" borderId="0" xfId="47" applyNumberFormat="1" applyFont="1" applyBorder="1" applyAlignment="1">
      <alignment wrapText="1"/>
    </xf>
    <xf numFmtId="37" fontId="6" fillId="0" borderId="0" xfId="1" applyNumberFormat="1" applyFont="1" applyBorder="1" applyAlignment="1">
      <alignment wrapText="1"/>
    </xf>
    <xf numFmtId="37" fontId="2" fillId="0" borderId="0" xfId="1" applyNumberFormat="1" applyFont="1" applyBorder="1" applyAlignment="1">
      <alignment wrapText="1"/>
    </xf>
    <xf numFmtId="2" fontId="2" fillId="0" borderId="0" xfId="47" applyNumberFormat="1" applyFont="1" applyBorder="1" applyAlignment="1">
      <alignment wrapText="1"/>
    </xf>
    <xf numFmtId="164" fontId="7" fillId="0" borderId="0" xfId="1" applyNumberFormat="1" applyFont="1" applyBorder="1" applyAlignment="1">
      <alignment wrapText="1"/>
    </xf>
    <xf numFmtId="0" fontId="7" fillId="0" borderId="0" xfId="43" applyFont="1" applyFill="1" applyBorder="1"/>
    <xf numFmtId="0" fontId="7" fillId="0" borderId="6" xfId="43" applyFont="1" applyFill="1" applyBorder="1"/>
    <xf numFmtId="0" fontId="2" fillId="0" borderId="9" xfId="43" applyFont="1" applyFill="1" applyBorder="1"/>
    <xf numFmtId="0" fontId="2" fillId="0" borderId="0" xfId="1" applyFont="1" applyBorder="1" applyAlignment="1">
      <alignment horizontal="left" vertical="center"/>
    </xf>
    <xf numFmtId="1" fontId="7" fillId="0" borderId="16" xfId="246" applyNumberFormat="1" applyFont="1" applyFill="1" applyBorder="1" applyAlignment="1">
      <alignment horizontal="center" vertical="center"/>
    </xf>
    <xf numFmtId="0" fontId="2" fillId="0" borderId="17" xfId="246" applyFill="1" applyBorder="1" applyAlignment="1">
      <alignment horizontal="left"/>
    </xf>
    <xf numFmtId="1" fontId="2" fillId="0" borderId="17" xfId="246" applyNumberFormat="1" applyFill="1" applyBorder="1" applyAlignment="1">
      <alignment horizontal="center"/>
    </xf>
    <xf numFmtId="0" fontId="7" fillId="0" borderId="16" xfId="246" applyFont="1" applyFill="1" applyBorder="1" applyAlignment="1">
      <alignment horizontal="left" vertical="center"/>
    </xf>
    <xf numFmtId="1" fontId="7" fillId="0" borderId="16" xfId="246" applyNumberFormat="1" applyFont="1" applyFill="1" applyBorder="1" applyAlignment="1">
      <alignment horizontal="center" vertical="center"/>
    </xf>
    <xf numFmtId="0" fontId="2" fillId="0" borderId="17" xfId="246" applyFill="1" applyBorder="1" applyAlignment="1">
      <alignment horizontal="left"/>
    </xf>
    <xf numFmtId="1" fontId="2" fillId="0" borderId="17" xfId="246" applyNumberFormat="1" applyFill="1" applyBorder="1" applyAlignment="1">
      <alignment horizontal="center"/>
    </xf>
    <xf numFmtId="0" fontId="7" fillId="0" borderId="16" xfId="246" applyFont="1" applyFill="1" applyBorder="1" applyAlignment="1">
      <alignment horizontal="left" vertical="center"/>
    </xf>
    <xf numFmtId="1" fontId="7" fillId="0" borderId="16" xfId="246" applyNumberFormat="1" applyFont="1" applyFill="1" applyBorder="1" applyAlignment="1">
      <alignment horizontal="center" vertical="center"/>
    </xf>
    <xf numFmtId="1" fontId="2" fillId="0" borderId="17" xfId="246" applyNumberFormat="1" applyFill="1" applyBorder="1" applyAlignment="1">
      <alignment horizontal="center"/>
    </xf>
    <xf numFmtId="0" fontId="7" fillId="0" borderId="16" xfId="246" applyFont="1" applyFill="1" applyBorder="1" applyAlignment="1">
      <alignment horizontal="left" vertical="center"/>
    </xf>
    <xf numFmtId="0" fontId="2" fillId="0" borderId="17" xfId="246" applyFont="1" applyFill="1" applyBorder="1" applyAlignment="1">
      <alignment horizontal="left"/>
    </xf>
    <xf numFmtId="0" fontId="7" fillId="0" borderId="16" xfId="246" applyFont="1" applyFill="1" applyBorder="1" applyAlignment="1">
      <alignment vertical="center"/>
    </xf>
    <xf numFmtId="1" fontId="7" fillId="0" borderId="16" xfId="246" applyNumberFormat="1" applyFont="1" applyFill="1" applyBorder="1" applyAlignment="1">
      <alignment horizontal="center" vertical="center"/>
    </xf>
    <xf numFmtId="0" fontId="2" fillId="0" borderId="17" xfId="246" applyFill="1" applyBorder="1"/>
    <xf numFmtId="37" fontId="3" fillId="0" borderId="2" xfId="1" applyNumberFormat="1" applyFont="1" applyFill="1" applyBorder="1" applyAlignment="1">
      <alignment horizontal="center"/>
    </xf>
    <xf numFmtId="37" fontId="3" fillId="0" borderId="3" xfId="1" applyNumberFormat="1" applyFont="1" applyFill="1" applyBorder="1" applyAlignment="1">
      <alignment horizontal="center"/>
    </xf>
    <xf numFmtId="0" fontId="7" fillId="0" borderId="0" xfId="0" applyFont="1" applyFill="1" applyBorder="1"/>
    <xf numFmtId="1" fontId="7" fillId="0" borderId="0" xfId="0" applyNumberFormat="1" applyFont="1" applyFill="1" applyAlignment="1">
      <alignment horizontal="center"/>
    </xf>
    <xf numFmtId="0" fontId="2" fillId="0" borderId="13" xfId="0" applyFont="1" applyFill="1" applyBorder="1" applyAlignment="1">
      <alignment horizontal="left" indent="1"/>
    </xf>
    <xf numFmtId="0" fontId="7" fillId="0" borderId="16" xfId="0" applyFont="1" applyFill="1" applyBorder="1" applyAlignment="1">
      <alignment vertical="center"/>
    </xf>
    <xf numFmtId="1" fontId="7" fillId="0" borderId="16" xfId="0" applyNumberFormat="1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7" fillId="0" borderId="0" xfId="1" applyFont="1" applyFill="1" applyBorder="1" applyAlignment="1">
      <alignment horizontal="center" wrapText="1"/>
    </xf>
    <xf numFmtId="0" fontId="7" fillId="0" borderId="5" xfId="1" applyFont="1" applyFill="1" applyBorder="1" applyAlignment="1">
      <alignment horizontal="center" wrapText="1"/>
    </xf>
    <xf numFmtId="0" fontId="30" fillId="0" borderId="0" xfId="1" applyFont="1" applyFill="1" applyBorder="1" applyAlignment="1">
      <alignment horizontal="center" wrapText="1"/>
    </xf>
    <xf numFmtId="0" fontId="30" fillId="0" borderId="5" xfId="1" applyFont="1" applyFill="1" applyBorder="1" applyAlignment="1">
      <alignment horizontal="center" wrapText="1"/>
    </xf>
    <xf numFmtId="0" fontId="2" fillId="0" borderId="5" xfId="2" applyFont="1" applyFill="1" applyBorder="1" applyAlignment="1">
      <alignment wrapText="1"/>
    </xf>
    <xf numFmtId="9" fontId="2" fillId="0" borderId="0" xfId="47" applyNumberFormat="1" applyFont="1" applyFill="1" applyBorder="1" applyAlignment="1">
      <alignment horizontal="right" wrapText="1"/>
    </xf>
    <xf numFmtId="169" fontId="2" fillId="0" borderId="0" xfId="1" applyNumberFormat="1" applyFont="1" applyFill="1" applyBorder="1" applyAlignment="1">
      <alignment horizontal="right" wrapText="1"/>
    </xf>
    <xf numFmtId="165" fontId="2" fillId="0" borderId="0" xfId="2" applyNumberFormat="1" applyFont="1" applyFill="1" applyBorder="1" applyAlignment="1">
      <alignment horizontal="right" wrapText="1"/>
    </xf>
    <xf numFmtId="0" fontId="2" fillId="0" borderId="0" xfId="2" applyFont="1" applyFill="1" applyBorder="1" applyAlignment="1">
      <alignment wrapText="1"/>
    </xf>
    <xf numFmtId="167" fontId="2" fillId="0" borderId="0" xfId="2" applyNumberFormat="1" applyFont="1" applyFill="1" applyBorder="1" applyAlignment="1">
      <alignment horizontal="right" wrapText="1"/>
    </xf>
    <xf numFmtId="164" fontId="31" fillId="0" borderId="0" xfId="1" applyNumberFormat="1" applyFont="1" applyFill="1" applyBorder="1" applyAlignment="1">
      <alignment wrapText="1"/>
    </xf>
    <xf numFmtId="10" fontId="2" fillId="0" borderId="0" xfId="47" applyNumberFormat="1" applyFont="1" applyFill="1" applyBorder="1" applyAlignment="1">
      <alignment wrapText="1"/>
    </xf>
    <xf numFmtId="164" fontId="2" fillId="0" borderId="0" xfId="1" applyNumberFormat="1" applyFont="1" applyFill="1" applyBorder="1" applyAlignment="1">
      <alignment wrapText="1"/>
    </xf>
    <xf numFmtId="167" fontId="2" fillId="0" borderId="0" xfId="47" applyNumberFormat="1" applyFont="1" applyFill="1" applyBorder="1" applyAlignment="1">
      <alignment wrapText="1"/>
    </xf>
    <xf numFmtId="164" fontId="2" fillId="0" borderId="5" xfId="2" applyNumberFormat="1" applyFont="1" applyFill="1" applyBorder="1" applyAlignment="1">
      <alignment wrapText="1"/>
    </xf>
    <xf numFmtId="164" fontId="7" fillId="0" borderId="7" xfId="1" applyNumberFormat="1" applyFont="1" applyFill="1" applyBorder="1" applyAlignment="1">
      <alignment wrapText="1"/>
    </xf>
    <xf numFmtId="164" fontId="7" fillId="0" borderId="29" xfId="1" applyNumberFormat="1" applyFont="1" applyFill="1" applyBorder="1" applyAlignment="1">
      <alignment wrapText="1"/>
    </xf>
    <xf numFmtId="2" fontId="2" fillId="0" borderId="10" xfId="1" applyNumberFormat="1" applyFont="1" applyFill="1" applyBorder="1" applyAlignment="1">
      <alignment wrapText="1"/>
    </xf>
    <xf numFmtId="164" fontId="2" fillId="0" borderId="10" xfId="1" applyNumberFormat="1" applyFont="1" applyFill="1" applyBorder="1" applyAlignment="1">
      <alignment wrapText="1"/>
    </xf>
    <xf numFmtId="2" fontId="2" fillId="0" borderId="30" xfId="1" applyNumberFormat="1" applyFont="1" applyFill="1" applyBorder="1" applyAlignment="1">
      <alignment wrapText="1"/>
    </xf>
    <xf numFmtId="0" fontId="2" fillId="0" borderId="14" xfId="1" applyFont="1" applyFill="1" applyBorder="1" applyAlignment="1">
      <alignment wrapText="1"/>
    </xf>
    <xf numFmtId="164" fontId="0" fillId="0" borderId="0" xfId="0" applyNumberFormat="1"/>
    <xf numFmtId="169" fontId="7" fillId="0" borderId="0" xfId="1" applyNumberFormat="1" applyFont="1" applyFill="1" applyBorder="1" applyAlignment="1">
      <alignment horizontal="right" wrapText="1"/>
    </xf>
    <xf numFmtId="169" fontId="2" fillId="0" borderId="0" xfId="2" applyNumberFormat="1" applyFont="1" applyFill="1" applyBorder="1" applyAlignment="1">
      <alignment horizontal="right"/>
    </xf>
    <xf numFmtId="169" fontId="7" fillId="0" borderId="0" xfId="1" applyNumberFormat="1" applyFont="1" applyFill="1" applyBorder="1" applyAlignment="1">
      <alignment horizontal="right"/>
    </xf>
    <xf numFmtId="169" fontId="2" fillId="0" borderId="0" xfId="1" applyNumberFormat="1" applyFont="1" applyFill="1" applyBorder="1" applyAlignment="1">
      <alignment horizontal="right"/>
    </xf>
    <xf numFmtId="169" fontId="7" fillId="0" borderId="0" xfId="2" applyNumberFormat="1" applyFont="1" applyFill="1" applyBorder="1" applyAlignment="1">
      <alignment horizontal="right"/>
    </xf>
    <xf numFmtId="0" fontId="7" fillId="0" borderId="5" xfId="2" applyFont="1" applyFill="1" applyBorder="1" applyAlignment="1">
      <alignment wrapText="1"/>
    </xf>
    <xf numFmtId="164" fontId="6" fillId="0" borderId="0" xfId="1" applyNumberFormat="1" applyFont="1" applyFill="1" applyBorder="1" applyAlignment="1">
      <alignment wrapText="1"/>
    </xf>
    <xf numFmtId="164" fontId="7" fillId="0" borderId="7" xfId="1" applyNumberFormat="1" applyFont="1" applyBorder="1" applyAlignment="1">
      <alignment wrapText="1"/>
    </xf>
    <xf numFmtId="164" fontId="7" fillId="0" borderId="8" xfId="2" applyNumberFormat="1" applyFont="1" applyFill="1" applyBorder="1" applyAlignment="1">
      <alignment wrapText="1"/>
    </xf>
    <xf numFmtId="164" fontId="2" fillId="0" borderId="11" xfId="2" applyNumberFormat="1" applyFont="1" applyFill="1" applyBorder="1" applyAlignment="1">
      <alignment wrapText="1"/>
    </xf>
    <xf numFmtId="169" fontId="7" fillId="0" borderId="0" xfId="1" applyNumberFormat="1" applyFont="1" applyFill="1" applyBorder="1" applyAlignment="1">
      <alignment horizontal="right" vertical="top" wrapText="1"/>
    </xf>
    <xf numFmtId="166" fontId="32" fillId="0" borderId="17" xfId="247" applyNumberFormat="1" applyFill="1" applyBorder="1" applyAlignment="1">
      <alignment horizontal="right"/>
    </xf>
    <xf numFmtId="9" fontId="32" fillId="0" borderId="17" xfId="247" applyNumberFormat="1" applyFill="1" applyBorder="1" applyAlignment="1">
      <alignment horizontal="right"/>
    </xf>
    <xf numFmtId="166" fontId="7" fillId="0" borderId="16" xfId="247" applyNumberFormat="1" applyFont="1" applyFill="1" applyBorder="1" applyAlignment="1">
      <alignment horizontal="right" vertical="center"/>
    </xf>
    <xf numFmtId="9" fontId="7" fillId="0" borderId="16" xfId="247" applyNumberFormat="1" applyFont="1" applyFill="1" applyBorder="1" applyAlignment="1">
      <alignment horizontal="right" vertical="center"/>
    </xf>
    <xf numFmtId="166" fontId="7" fillId="0" borderId="0" xfId="247" applyNumberFormat="1" applyFont="1" applyFill="1" applyBorder="1" applyAlignment="1">
      <alignment horizontal="right" vertical="center" wrapText="1"/>
    </xf>
    <xf numFmtId="166" fontId="7" fillId="0" borderId="0" xfId="247" applyNumberFormat="1" applyFont="1" applyFill="1" applyAlignment="1">
      <alignment horizontal="right"/>
    </xf>
    <xf numFmtId="9" fontId="7" fillId="0" borderId="0" xfId="247" applyNumberFormat="1" applyFont="1" applyFill="1" applyAlignment="1">
      <alignment horizontal="right"/>
    </xf>
    <xf numFmtId="169" fontId="32" fillId="0" borderId="17" xfId="247" applyNumberFormat="1" applyFill="1" applyBorder="1" applyAlignment="1">
      <alignment horizontal="right"/>
    </xf>
    <xf numFmtId="37" fontId="5" fillId="0" borderId="0" xfId="1" applyNumberFormat="1" applyFont="1" applyFill="1" applyBorder="1" applyAlignment="1">
      <alignment horizontal="center"/>
    </xf>
    <xf numFmtId="37" fontId="5" fillId="0" borderId="5" xfId="1" applyNumberFormat="1" applyFont="1" applyFill="1" applyBorder="1" applyAlignment="1">
      <alignment horizontal="center"/>
    </xf>
    <xf numFmtId="37" fontId="3" fillId="0" borderId="2" xfId="1" applyNumberFormat="1" applyFont="1" applyFill="1" applyBorder="1" applyAlignment="1">
      <alignment horizontal="center"/>
    </xf>
    <xf numFmtId="37" fontId="3" fillId="0" borderId="3" xfId="1" applyNumberFormat="1" applyFont="1" applyFill="1" applyBorder="1" applyAlignment="1">
      <alignment horizontal="center"/>
    </xf>
    <xf numFmtId="0" fontId="5" fillId="0" borderId="27" xfId="2" applyFont="1" applyFill="1" applyBorder="1" applyAlignment="1">
      <alignment horizontal="center" vertical="top" wrapText="1"/>
    </xf>
    <xf numFmtId="0" fontId="0" fillId="0" borderId="27" xfId="0" applyFill="1" applyBorder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37" fontId="3" fillId="0" borderId="1" xfId="1" applyNumberFormat="1" applyFont="1" applyFill="1" applyBorder="1" applyAlignment="1">
      <alignment horizontal="center"/>
    </xf>
    <xf numFmtId="0" fontId="7" fillId="0" borderId="15" xfId="0" applyFont="1" applyFill="1" applyBorder="1" applyAlignment="1">
      <alignment horizontal="left" vertical="center" indent="5"/>
    </xf>
    <xf numFmtId="166" fontId="2" fillId="0" borderId="0" xfId="247" applyNumberFormat="1" applyFont="1" applyFill="1" applyAlignment="1">
      <alignment horizontal="right"/>
    </xf>
    <xf numFmtId="9" fontId="2" fillId="0" borderId="0" xfId="247" applyNumberFormat="1" applyFont="1" applyFill="1" applyAlignment="1">
      <alignment horizontal="right"/>
    </xf>
    <xf numFmtId="166" fontId="2" fillId="0" borderId="13" xfId="247" applyNumberFormat="1" applyFont="1" applyFill="1" applyBorder="1" applyAlignment="1">
      <alignment horizontal="right"/>
    </xf>
    <xf numFmtId="9" fontId="2" fillId="0" borderId="13" xfId="247" applyNumberFormat="1" applyFont="1" applyFill="1" applyBorder="1" applyAlignment="1">
      <alignment horizontal="right"/>
    </xf>
    <xf numFmtId="0" fontId="33" fillId="0" borderId="0" xfId="0" applyFont="1"/>
    <xf numFmtId="1" fontId="33" fillId="0" borderId="16" xfId="0" applyNumberFormat="1" applyFont="1" applyFill="1" applyBorder="1"/>
    <xf numFmtId="166" fontId="33" fillId="0" borderId="16" xfId="0" applyNumberFormat="1" applyFont="1" applyFill="1" applyBorder="1"/>
    <xf numFmtId="0" fontId="33" fillId="0" borderId="16" xfId="0" applyFont="1" applyFill="1" applyBorder="1"/>
    <xf numFmtId="0" fontId="33" fillId="0" borderId="10" xfId="0" applyFont="1" applyFill="1" applyBorder="1"/>
    <xf numFmtId="1" fontId="33" fillId="0" borderId="10" xfId="0" applyNumberFormat="1" applyFont="1" applyFill="1" applyBorder="1" applyAlignment="1">
      <alignment horizontal="center"/>
    </xf>
    <xf numFmtId="0" fontId="33" fillId="0" borderId="0" xfId="0" applyFont="1" applyFill="1" applyAlignment="1">
      <alignment horizontal="left" indent="1"/>
    </xf>
    <xf numFmtId="1" fontId="33" fillId="0" borderId="0" xfId="0" applyNumberFormat="1" applyFont="1" applyFill="1" applyAlignment="1">
      <alignment horizontal="center"/>
    </xf>
    <xf numFmtId="1" fontId="33" fillId="0" borderId="13" xfId="0" applyNumberFormat="1" applyFont="1" applyFill="1" applyBorder="1" applyAlignment="1">
      <alignment horizontal="center"/>
    </xf>
    <xf numFmtId="0" fontId="33" fillId="0" borderId="0" xfId="0" applyFont="1" applyFill="1"/>
    <xf numFmtId="1" fontId="33" fillId="0" borderId="0" xfId="0" applyNumberFormat="1" applyFont="1" applyFill="1"/>
    <xf numFmtId="166" fontId="33" fillId="0" borderId="0" xfId="0" applyNumberFormat="1" applyFont="1" applyFill="1"/>
    <xf numFmtId="166" fontId="0" fillId="0" borderId="0" xfId="0" applyNumberFormat="1"/>
  </cellXfs>
  <cellStyles count="248">
    <cellStyle name="20% - Accent1 10" xfId="206"/>
    <cellStyle name="20% - Accent1 11" xfId="220"/>
    <cellStyle name="20% - Accent1 12" xfId="234"/>
    <cellStyle name="20% - Accent1 2" xfId="52"/>
    <cellStyle name="20% - Accent1 3" xfId="66"/>
    <cellStyle name="20% - Accent1 4" xfId="80"/>
    <cellStyle name="20% - Accent1 5" xfId="94"/>
    <cellStyle name="20% - Accent1 6" xfId="108"/>
    <cellStyle name="20% - Accent1 7" xfId="164"/>
    <cellStyle name="20% - Accent1 8" xfId="178"/>
    <cellStyle name="20% - Accent1 9" xfId="192"/>
    <cellStyle name="20% - Accent2 10" xfId="208"/>
    <cellStyle name="20% - Accent2 11" xfId="222"/>
    <cellStyle name="20% - Accent2 12" xfId="236"/>
    <cellStyle name="20% - Accent2 2" xfId="54"/>
    <cellStyle name="20% - Accent2 3" xfId="68"/>
    <cellStyle name="20% - Accent2 4" xfId="82"/>
    <cellStyle name="20% - Accent2 5" xfId="96"/>
    <cellStyle name="20% - Accent2 6" xfId="110"/>
    <cellStyle name="20% - Accent2 7" xfId="166"/>
    <cellStyle name="20% - Accent2 8" xfId="180"/>
    <cellStyle name="20% - Accent2 9" xfId="194"/>
    <cellStyle name="20% - Accent3 10" xfId="210"/>
    <cellStyle name="20% - Accent3 11" xfId="224"/>
    <cellStyle name="20% - Accent3 12" xfId="238"/>
    <cellStyle name="20% - Accent3 2" xfId="56"/>
    <cellStyle name="20% - Accent3 3" xfId="70"/>
    <cellStyle name="20% - Accent3 4" xfId="84"/>
    <cellStyle name="20% - Accent3 5" xfId="98"/>
    <cellStyle name="20% - Accent3 6" xfId="112"/>
    <cellStyle name="20% - Accent3 7" xfId="168"/>
    <cellStyle name="20% - Accent3 8" xfId="182"/>
    <cellStyle name="20% - Accent3 9" xfId="196"/>
    <cellStyle name="20% - Accent4 10" xfId="212"/>
    <cellStyle name="20% - Accent4 11" xfId="226"/>
    <cellStyle name="20% - Accent4 12" xfId="240"/>
    <cellStyle name="20% - Accent4 2" xfId="58"/>
    <cellStyle name="20% - Accent4 3" xfId="72"/>
    <cellStyle name="20% - Accent4 4" xfId="86"/>
    <cellStyle name="20% - Accent4 5" xfId="100"/>
    <cellStyle name="20% - Accent4 6" xfId="114"/>
    <cellStyle name="20% - Accent4 7" xfId="170"/>
    <cellStyle name="20% - Accent4 8" xfId="184"/>
    <cellStyle name="20% - Accent4 9" xfId="198"/>
    <cellStyle name="20% - Accent5 10" xfId="214"/>
    <cellStyle name="20% - Accent5 11" xfId="228"/>
    <cellStyle name="20% - Accent5 12" xfId="242"/>
    <cellStyle name="20% - Accent5 2" xfId="60"/>
    <cellStyle name="20% - Accent5 3" xfId="74"/>
    <cellStyle name="20% - Accent5 4" xfId="88"/>
    <cellStyle name="20% - Accent5 5" xfId="102"/>
    <cellStyle name="20% - Accent5 6" xfId="116"/>
    <cellStyle name="20% - Accent5 7" xfId="172"/>
    <cellStyle name="20% - Accent5 8" xfId="186"/>
    <cellStyle name="20% - Accent5 9" xfId="200"/>
    <cellStyle name="20% - Accent6 10" xfId="216"/>
    <cellStyle name="20% - Accent6 11" xfId="230"/>
    <cellStyle name="20% - Accent6 12" xfId="244"/>
    <cellStyle name="20% - Accent6 2" xfId="62"/>
    <cellStyle name="20% - Accent6 3" xfId="76"/>
    <cellStyle name="20% - Accent6 4" xfId="90"/>
    <cellStyle name="20% - Accent6 5" xfId="104"/>
    <cellStyle name="20% - Accent6 6" xfId="118"/>
    <cellStyle name="20% - Accent6 7" xfId="174"/>
    <cellStyle name="20% - Accent6 8" xfId="188"/>
    <cellStyle name="20% - Accent6 9" xfId="202"/>
    <cellStyle name="20% - Énfasis1" xfId="20" builtinId="30" customBuiltin="1"/>
    <cellStyle name="20% - Énfasis1 2" xfId="122"/>
    <cellStyle name="20% - Énfasis1 3" xfId="136"/>
    <cellStyle name="20% - Énfasis1 4" xfId="150"/>
    <cellStyle name="20% - Énfasis2" xfId="24" builtinId="34" customBuiltin="1"/>
    <cellStyle name="20% - Énfasis2 2" xfId="124"/>
    <cellStyle name="20% - Énfasis2 3" xfId="138"/>
    <cellStyle name="20% - Énfasis2 4" xfId="152"/>
    <cellStyle name="20% - Énfasis3" xfId="28" builtinId="38" customBuiltin="1"/>
    <cellStyle name="20% - Énfasis3 2" xfId="126"/>
    <cellStyle name="20% - Énfasis3 3" xfId="140"/>
    <cellStyle name="20% - Énfasis3 4" xfId="154"/>
    <cellStyle name="20% - Énfasis4" xfId="32" builtinId="42" customBuiltin="1"/>
    <cellStyle name="20% - Énfasis4 2" xfId="128"/>
    <cellStyle name="20% - Énfasis4 3" xfId="142"/>
    <cellStyle name="20% - Énfasis4 4" xfId="156"/>
    <cellStyle name="20% - Énfasis5" xfId="36" builtinId="46" customBuiltin="1"/>
    <cellStyle name="20% - Énfasis5 2" xfId="130"/>
    <cellStyle name="20% - Énfasis5 3" xfId="144"/>
    <cellStyle name="20% - Énfasis5 4" xfId="158"/>
    <cellStyle name="20% - Énfasis6" xfId="40" builtinId="50" customBuiltin="1"/>
    <cellStyle name="20% - Énfasis6 2" xfId="132"/>
    <cellStyle name="20% - Énfasis6 3" xfId="146"/>
    <cellStyle name="20% - Énfasis6 4" xfId="160"/>
    <cellStyle name="40% - Accent1 10" xfId="207"/>
    <cellStyle name="40% - Accent1 11" xfId="221"/>
    <cellStyle name="40% - Accent1 12" xfId="235"/>
    <cellStyle name="40% - Accent1 2" xfId="53"/>
    <cellStyle name="40% - Accent1 3" xfId="67"/>
    <cellStyle name="40% - Accent1 4" xfId="81"/>
    <cellStyle name="40% - Accent1 5" xfId="95"/>
    <cellStyle name="40% - Accent1 6" xfId="109"/>
    <cellStyle name="40% - Accent1 7" xfId="165"/>
    <cellStyle name="40% - Accent1 8" xfId="179"/>
    <cellStyle name="40% - Accent1 9" xfId="193"/>
    <cellStyle name="40% - Accent2 10" xfId="209"/>
    <cellStyle name="40% - Accent2 11" xfId="223"/>
    <cellStyle name="40% - Accent2 12" xfId="237"/>
    <cellStyle name="40% - Accent2 2" xfId="55"/>
    <cellStyle name="40% - Accent2 3" xfId="69"/>
    <cellStyle name="40% - Accent2 4" xfId="83"/>
    <cellStyle name="40% - Accent2 5" xfId="97"/>
    <cellStyle name="40% - Accent2 6" xfId="111"/>
    <cellStyle name="40% - Accent2 7" xfId="167"/>
    <cellStyle name="40% - Accent2 8" xfId="181"/>
    <cellStyle name="40% - Accent2 9" xfId="195"/>
    <cellStyle name="40% - Accent3 10" xfId="211"/>
    <cellStyle name="40% - Accent3 11" xfId="225"/>
    <cellStyle name="40% - Accent3 12" xfId="239"/>
    <cellStyle name="40% - Accent3 2" xfId="57"/>
    <cellStyle name="40% - Accent3 3" xfId="71"/>
    <cellStyle name="40% - Accent3 4" xfId="85"/>
    <cellStyle name="40% - Accent3 5" xfId="99"/>
    <cellStyle name="40% - Accent3 6" xfId="113"/>
    <cellStyle name="40% - Accent3 7" xfId="169"/>
    <cellStyle name="40% - Accent3 8" xfId="183"/>
    <cellStyle name="40% - Accent3 9" xfId="197"/>
    <cellStyle name="40% - Accent4 10" xfId="213"/>
    <cellStyle name="40% - Accent4 11" xfId="227"/>
    <cellStyle name="40% - Accent4 12" xfId="241"/>
    <cellStyle name="40% - Accent4 2" xfId="59"/>
    <cellStyle name="40% - Accent4 3" xfId="73"/>
    <cellStyle name="40% - Accent4 4" xfId="87"/>
    <cellStyle name="40% - Accent4 5" xfId="101"/>
    <cellStyle name="40% - Accent4 6" xfId="115"/>
    <cellStyle name="40% - Accent4 7" xfId="171"/>
    <cellStyle name="40% - Accent4 8" xfId="185"/>
    <cellStyle name="40% - Accent4 9" xfId="199"/>
    <cellStyle name="40% - Accent5 10" xfId="215"/>
    <cellStyle name="40% - Accent5 11" xfId="229"/>
    <cellStyle name="40% - Accent5 12" xfId="243"/>
    <cellStyle name="40% - Accent5 2" xfId="61"/>
    <cellStyle name="40% - Accent5 3" xfId="75"/>
    <cellStyle name="40% - Accent5 4" xfId="89"/>
    <cellStyle name="40% - Accent5 5" xfId="103"/>
    <cellStyle name="40% - Accent5 6" xfId="117"/>
    <cellStyle name="40% - Accent5 7" xfId="173"/>
    <cellStyle name="40% - Accent5 8" xfId="187"/>
    <cellStyle name="40% - Accent5 9" xfId="201"/>
    <cellStyle name="40% - Accent6 10" xfId="217"/>
    <cellStyle name="40% - Accent6 11" xfId="231"/>
    <cellStyle name="40% - Accent6 12" xfId="245"/>
    <cellStyle name="40% - Accent6 2" xfId="63"/>
    <cellStyle name="40% - Accent6 3" xfId="77"/>
    <cellStyle name="40% - Accent6 4" xfId="91"/>
    <cellStyle name="40% - Accent6 5" xfId="105"/>
    <cellStyle name="40% - Accent6 6" xfId="119"/>
    <cellStyle name="40% - Accent6 7" xfId="175"/>
    <cellStyle name="40% - Accent6 8" xfId="189"/>
    <cellStyle name="40% - Accent6 9" xfId="203"/>
    <cellStyle name="40% - Énfasis1" xfId="21" builtinId="31" customBuiltin="1"/>
    <cellStyle name="40% - Énfasis1 2" xfId="123"/>
    <cellStyle name="40% - Énfasis1 3" xfId="137"/>
    <cellStyle name="40% - Énfasis1 4" xfId="151"/>
    <cellStyle name="40% - Énfasis2" xfId="25" builtinId="35" customBuiltin="1"/>
    <cellStyle name="40% - Énfasis2 2" xfId="125"/>
    <cellStyle name="40% - Énfasis2 3" xfId="139"/>
    <cellStyle name="40% - Énfasis2 4" xfId="153"/>
    <cellStyle name="40% - Énfasis3" xfId="29" builtinId="39" customBuiltin="1"/>
    <cellStyle name="40% - Énfasis3 2" xfId="127"/>
    <cellStyle name="40% - Énfasis3 3" xfId="141"/>
    <cellStyle name="40% - Énfasis3 4" xfId="155"/>
    <cellStyle name="40% - Énfasis4" xfId="33" builtinId="43" customBuiltin="1"/>
    <cellStyle name="40% - Énfasis4 2" xfId="129"/>
    <cellStyle name="40% - Énfasis4 3" xfId="143"/>
    <cellStyle name="40% - Énfasis4 4" xfId="157"/>
    <cellStyle name="40% - Énfasis5" xfId="37" builtinId="47" customBuiltin="1"/>
    <cellStyle name="40% - Énfasis5 2" xfId="131"/>
    <cellStyle name="40% - Énfasis5 3" xfId="145"/>
    <cellStyle name="40% - Énfasis5 4" xfId="159"/>
    <cellStyle name="40% - Énfasis6" xfId="41" builtinId="51" customBuiltin="1"/>
    <cellStyle name="40% - Énfasis6 2" xfId="133"/>
    <cellStyle name="40% - Énfasis6 3" xfId="147"/>
    <cellStyle name="40% - Énfasis6 4" xfId="16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1" builtinId="20" customBuiltin="1"/>
    <cellStyle name="Incorrecto" xfId="9" builtinId="27" customBuiltin="1"/>
    <cellStyle name="Millares 2" xfId="44"/>
    <cellStyle name="Neutral" xfId="10" builtinId="28" customBuiltin="1"/>
    <cellStyle name="Normal" xfId="0" builtinId="0"/>
    <cellStyle name="Normal 10" xfId="134"/>
    <cellStyle name="Normal 11" xfId="148"/>
    <cellStyle name="Normal 12" xfId="162"/>
    <cellStyle name="Normal 13" xfId="176"/>
    <cellStyle name="Normal 14" xfId="190"/>
    <cellStyle name="Normal 15" xfId="204"/>
    <cellStyle name="Normal 16" xfId="218"/>
    <cellStyle name="Normal 17" xfId="232"/>
    <cellStyle name="Normal 18" xfId="43"/>
    <cellStyle name="Normal 19" xfId="246"/>
    <cellStyle name="Normal 2" xfId="45"/>
    <cellStyle name="Normal 29" xfId="247"/>
    <cellStyle name="Normal 3" xfId="48"/>
    <cellStyle name="Normal 4" xfId="50"/>
    <cellStyle name="Normal 5" xfId="64"/>
    <cellStyle name="Normal 6" xfId="78"/>
    <cellStyle name="Normal 7" xfId="92"/>
    <cellStyle name="Normal 8" xfId="106"/>
    <cellStyle name="Normal 9" xfId="120"/>
    <cellStyle name="Normal_Basefecu 7" xfId="2"/>
    <cellStyle name="Normal_E. Fin SQM" xfId="1"/>
    <cellStyle name="Notas 2" xfId="46"/>
    <cellStyle name="Notas 3" xfId="121"/>
    <cellStyle name="Notas 4" xfId="135"/>
    <cellStyle name="Notas 5" xfId="149"/>
    <cellStyle name="Note 10" xfId="191"/>
    <cellStyle name="Note 11" xfId="205"/>
    <cellStyle name="Note 12" xfId="219"/>
    <cellStyle name="Note 13" xfId="233"/>
    <cellStyle name="Note 2" xfId="49"/>
    <cellStyle name="Note 3" xfId="51"/>
    <cellStyle name="Note 4" xfId="65"/>
    <cellStyle name="Note 5" xfId="79"/>
    <cellStyle name="Note 6" xfId="93"/>
    <cellStyle name="Note 7" xfId="107"/>
    <cellStyle name="Note 8" xfId="163"/>
    <cellStyle name="Note 9" xfId="177"/>
    <cellStyle name="Porcentaje 2" xfId="47"/>
    <cellStyle name="Salida" xfId="12" builtinId="21" customBuiltin="1"/>
    <cellStyle name="Texto de advertencia" xfId="16" builtinId="11" customBuiltin="1"/>
    <cellStyle name="Texto explicativo" xfId="17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8"/>
  <sheetViews>
    <sheetView showGridLines="0" tabSelected="1" topLeftCell="A4" zoomScale="80" zoomScaleNormal="80" workbookViewId="0">
      <selection activeCell="N23" sqref="N23"/>
    </sheetView>
  </sheetViews>
  <sheetFormatPr baseColWidth="10" defaultColWidth="11.44140625" defaultRowHeight="14.4"/>
  <cols>
    <col min="1" max="1" width="3.6640625" customWidth="1"/>
    <col min="2" max="2" width="3.33203125" customWidth="1"/>
    <col min="3" max="3" width="35.33203125" bestFit="1" customWidth="1"/>
    <col min="5" max="5" width="2.44140625" customWidth="1"/>
    <col min="7" max="7" width="2" customWidth="1"/>
    <col min="9" max="9" width="2.109375" customWidth="1"/>
    <col min="10" max="10" width="11.88671875" bestFit="1" customWidth="1"/>
    <col min="11" max="11" width="2.6640625" customWidth="1"/>
    <col min="14" max="14" width="15" bestFit="1" customWidth="1"/>
  </cols>
  <sheetData>
    <row r="1" spans="2:19" ht="15" thickBot="1">
      <c r="C1" s="40"/>
    </row>
    <row r="2" spans="2:19" ht="21.6" thickBot="1">
      <c r="B2" s="9"/>
      <c r="C2" s="151" t="s">
        <v>27</v>
      </c>
      <c r="D2" s="151"/>
      <c r="E2" s="151"/>
      <c r="F2" s="151"/>
      <c r="G2" s="152"/>
      <c r="H2" s="99"/>
      <c r="I2" s="99"/>
      <c r="J2" s="99"/>
      <c r="K2" s="100"/>
    </row>
    <row r="3" spans="2:19" ht="15" customHeight="1">
      <c r="B3" s="10"/>
      <c r="C3" s="1"/>
      <c r="D3" s="1"/>
      <c r="E3" s="1"/>
      <c r="F3" s="1"/>
      <c r="G3" s="2"/>
      <c r="H3" s="153" t="s">
        <v>73</v>
      </c>
      <c r="I3" s="154"/>
      <c r="J3" s="154"/>
      <c r="K3" s="106"/>
    </row>
    <row r="4" spans="2:19">
      <c r="B4" s="11"/>
      <c r="C4" s="76" t="s">
        <v>1</v>
      </c>
      <c r="D4" s="149" t="s">
        <v>72</v>
      </c>
      <c r="E4" s="149"/>
      <c r="F4" s="149"/>
      <c r="G4" s="150"/>
      <c r="H4" s="155"/>
      <c r="I4" s="155"/>
      <c r="J4" s="155"/>
      <c r="K4" s="107"/>
    </row>
    <row r="5" spans="2:19">
      <c r="B5" s="11"/>
      <c r="C5" s="77"/>
      <c r="D5" s="24">
        <v>2019</v>
      </c>
      <c r="E5" s="41"/>
      <c r="F5" s="24">
        <v>2018</v>
      </c>
      <c r="G5" s="25"/>
      <c r="H5" s="108">
        <v>2019</v>
      </c>
      <c r="I5" s="108"/>
      <c r="J5" s="108">
        <v>2018</v>
      </c>
      <c r="K5" s="109"/>
    </row>
    <row r="6" spans="2:19">
      <c r="B6" s="11"/>
      <c r="C6" s="71"/>
      <c r="D6" s="3"/>
      <c r="E6" s="3"/>
      <c r="F6" s="3"/>
      <c r="G6" s="4"/>
      <c r="H6" s="108"/>
      <c r="I6" s="110"/>
      <c r="J6" s="108"/>
      <c r="K6" s="111"/>
    </row>
    <row r="7" spans="2:19">
      <c r="B7" s="11"/>
      <c r="C7" s="79" t="s">
        <v>28</v>
      </c>
      <c r="D7" s="74">
        <v>472.2</v>
      </c>
      <c r="E7" s="74"/>
      <c r="F7" s="74">
        <v>565.20000000000005</v>
      </c>
      <c r="G7" s="122"/>
      <c r="H7" s="74">
        <v>1943.7</v>
      </c>
      <c r="I7" s="74"/>
      <c r="J7" s="74">
        <v>2265.8000000000002</v>
      </c>
      <c r="K7" s="112"/>
      <c r="M7" s="129"/>
      <c r="O7" s="129"/>
      <c r="Q7" s="129"/>
      <c r="S7" s="129"/>
    </row>
    <row r="8" spans="2:19">
      <c r="B8" s="12"/>
      <c r="D8" s="119"/>
      <c r="E8" s="113"/>
      <c r="F8" s="113"/>
      <c r="G8" s="112"/>
      <c r="H8" s="113"/>
      <c r="I8" s="113"/>
      <c r="J8" s="113"/>
      <c r="K8" s="112"/>
      <c r="M8" s="129"/>
      <c r="O8" s="129"/>
      <c r="Q8" s="129"/>
      <c r="S8" s="129"/>
    </row>
    <row r="9" spans="2:19" ht="14.25" customHeight="1">
      <c r="B9" s="13"/>
      <c r="C9" s="72" t="s">
        <v>30</v>
      </c>
      <c r="D9" s="114">
        <v>99.7</v>
      </c>
      <c r="E9" s="74"/>
      <c r="F9" s="114">
        <v>233.9</v>
      </c>
      <c r="G9" s="112"/>
      <c r="H9" s="114">
        <v>505.7</v>
      </c>
      <c r="I9" s="74"/>
      <c r="J9" s="114">
        <v>734.8</v>
      </c>
      <c r="K9" s="112"/>
      <c r="M9" s="129"/>
      <c r="O9" s="129"/>
      <c r="Q9" s="129"/>
      <c r="S9" s="129"/>
    </row>
    <row r="10" spans="2:19">
      <c r="B10" s="14"/>
      <c r="C10" s="72" t="s">
        <v>62</v>
      </c>
      <c r="D10" s="114">
        <v>172.8</v>
      </c>
      <c r="E10" s="74"/>
      <c r="F10" s="114">
        <v>174.4</v>
      </c>
      <c r="G10" s="112"/>
      <c r="H10" s="114">
        <v>723.9</v>
      </c>
      <c r="I10" s="74"/>
      <c r="J10" s="114">
        <v>781.8</v>
      </c>
      <c r="K10" s="112"/>
      <c r="M10" s="129"/>
      <c r="O10" s="129"/>
      <c r="Q10" s="129"/>
      <c r="S10" s="129"/>
    </row>
    <row r="11" spans="2:19">
      <c r="B11" s="14"/>
      <c r="C11" s="72" t="s">
        <v>29</v>
      </c>
      <c r="D11" s="114">
        <v>93.6</v>
      </c>
      <c r="E11" s="74"/>
      <c r="F11" s="114">
        <v>81.900000000000006</v>
      </c>
      <c r="G11" s="112"/>
      <c r="H11" s="114">
        <v>371</v>
      </c>
      <c r="I11" s="74"/>
      <c r="J11" s="114">
        <v>325</v>
      </c>
      <c r="K11" s="112"/>
      <c r="M11" s="129"/>
      <c r="O11" s="129"/>
      <c r="Q11" s="129"/>
      <c r="S11" s="129"/>
    </row>
    <row r="12" spans="2:19">
      <c r="B12" s="15"/>
      <c r="C12" s="72" t="s">
        <v>32</v>
      </c>
      <c r="D12" s="114">
        <v>49.9</v>
      </c>
      <c r="E12" s="74"/>
      <c r="F12" s="114">
        <v>47.7</v>
      </c>
      <c r="G12" s="112"/>
      <c r="H12" s="114">
        <v>212.2</v>
      </c>
      <c r="I12" s="74"/>
      <c r="J12" s="114">
        <v>267.5</v>
      </c>
      <c r="K12" s="112"/>
      <c r="M12" s="129"/>
      <c r="O12" s="129"/>
      <c r="Q12" s="129"/>
      <c r="S12" s="129"/>
    </row>
    <row r="13" spans="2:19">
      <c r="B13" s="15"/>
      <c r="C13" s="69" t="s">
        <v>31</v>
      </c>
      <c r="D13" s="114">
        <v>47</v>
      </c>
      <c r="E13" s="74"/>
      <c r="F13" s="114">
        <v>13.7</v>
      </c>
      <c r="G13" s="135"/>
      <c r="H13" s="114">
        <v>94.9</v>
      </c>
      <c r="I13" s="74"/>
      <c r="J13" s="114">
        <v>108.3</v>
      </c>
      <c r="K13" s="112"/>
      <c r="M13" s="129"/>
      <c r="O13" s="129"/>
      <c r="Q13" s="129"/>
      <c r="S13" s="129"/>
    </row>
    <row r="14" spans="2:19">
      <c r="B14" s="15"/>
      <c r="C14" s="72" t="s">
        <v>33</v>
      </c>
      <c r="D14" s="114">
        <v>9.1999999999999993</v>
      </c>
      <c r="E14" s="74"/>
      <c r="F14" s="114">
        <v>13.8</v>
      </c>
      <c r="G14" s="112"/>
      <c r="H14" s="114">
        <v>36</v>
      </c>
      <c r="I14" s="74"/>
      <c r="J14" s="114">
        <v>48.5</v>
      </c>
      <c r="K14" s="112"/>
      <c r="M14" s="129"/>
      <c r="O14" s="129"/>
      <c r="Q14" s="129"/>
      <c r="S14" s="129"/>
    </row>
    <row r="15" spans="2:19">
      <c r="B15" s="16"/>
      <c r="C15" s="73"/>
      <c r="D15" s="136"/>
      <c r="E15" s="116"/>
      <c r="F15" s="136"/>
      <c r="G15" s="112"/>
      <c r="H15" s="115"/>
      <c r="I15" s="116"/>
      <c r="J15" s="117"/>
      <c r="K15" s="112"/>
      <c r="M15" s="129"/>
      <c r="O15" s="129"/>
      <c r="Q15" s="129"/>
      <c r="S15" s="129"/>
    </row>
    <row r="16" spans="2:19">
      <c r="B16" s="16"/>
      <c r="C16" s="79" t="s">
        <v>34</v>
      </c>
      <c r="D16" s="74">
        <v>-281.8</v>
      </c>
      <c r="E16" s="74"/>
      <c r="F16" s="74">
        <v>-315.39999999999998</v>
      </c>
      <c r="G16" s="112"/>
      <c r="H16" s="74">
        <v>-1181.3</v>
      </c>
      <c r="I16" s="74"/>
      <c r="J16" s="74">
        <v>-1264.2</v>
      </c>
      <c r="K16" s="112"/>
      <c r="M16" s="129"/>
      <c r="O16" s="129"/>
      <c r="Q16" s="129"/>
      <c r="S16" s="129"/>
    </row>
    <row r="17" spans="2:19">
      <c r="B17" s="16"/>
      <c r="C17" s="74" t="s">
        <v>35</v>
      </c>
      <c r="D17" s="74">
        <v>-52.6</v>
      </c>
      <c r="E17" s="74"/>
      <c r="F17" s="74">
        <v>-48.8</v>
      </c>
      <c r="G17" s="112"/>
      <c r="H17" s="74">
        <v>-202.3</v>
      </c>
      <c r="I17" s="74"/>
      <c r="J17" s="74">
        <v>-221.4</v>
      </c>
      <c r="K17" s="112"/>
      <c r="M17" s="129"/>
      <c r="O17" s="129"/>
      <c r="Q17" s="129"/>
      <c r="S17" s="129"/>
    </row>
    <row r="18" spans="2:19">
      <c r="B18" s="16"/>
      <c r="C18" s="78"/>
      <c r="D18" s="118"/>
      <c r="E18" s="119"/>
      <c r="F18" s="118"/>
      <c r="G18" s="112"/>
      <c r="H18" s="118"/>
      <c r="I18" s="74"/>
      <c r="J18" s="118"/>
      <c r="K18" s="112"/>
      <c r="M18" s="129"/>
      <c r="O18" s="129"/>
      <c r="Q18" s="129"/>
      <c r="S18" s="129"/>
    </row>
    <row r="19" spans="2:19">
      <c r="B19" s="16"/>
      <c r="C19" s="79" t="s">
        <v>36</v>
      </c>
      <c r="D19" s="74">
        <v>137.80000000000001</v>
      </c>
      <c r="E19" s="74"/>
      <c r="F19" s="74">
        <v>201.1</v>
      </c>
      <c r="G19" s="112"/>
      <c r="H19" s="74">
        <v>560.1</v>
      </c>
      <c r="I19" s="74"/>
      <c r="J19" s="74">
        <v>780.2</v>
      </c>
      <c r="K19" s="112"/>
      <c r="M19" s="129"/>
      <c r="O19" s="129"/>
      <c r="Q19" s="129"/>
      <c r="S19" s="129"/>
    </row>
    <row r="20" spans="2:19">
      <c r="B20" s="16"/>
      <c r="C20" s="75"/>
      <c r="D20" s="119"/>
      <c r="E20" s="119"/>
      <c r="F20" s="119"/>
      <c r="G20" s="112"/>
      <c r="H20" s="119"/>
      <c r="I20" s="119"/>
      <c r="J20" s="119"/>
      <c r="K20" s="112"/>
      <c r="M20" s="129"/>
      <c r="O20" s="129"/>
      <c r="Q20" s="129"/>
      <c r="S20" s="129"/>
    </row>
    <row r="21" spans="2:19">
      <c r="B21" s="16"/>
      <c r="C21" s="72" t="s">
        <v>37</v>
      </c>
      <c r="D21" s="120">
        <v>-33.4</v>
      </c>
      <c r="E21" s="120"/>
      <c r="F21" s="120">
        <v>-34.6</v>
      </c>
      <c r="G21" s="112"/>
      <c r="H21" s="120">
        <v>-117.2</v>
      </c>
      <c r="I21" s="120"/>
      <c r="J21" s="120">
        <v>-118.1</v>
      </c>
      <c r="K21" s="112"/>
      <c r="M21" s="129"/>
      <c r="O21" s="129"/>
      <c r="Q21" s="129"/>
      <c r="S21" s="129"/>
    </row>
    <row r="22" spans="2:19">
      <c r="B22" s="16"/>
      <c r="C22" s="70" t="s">
        <v>38</v>
      </c>
      <c r="D22" s="120">
        <v>-18</v>
      </c>
      <c r="E22" s="120"/>
      <c r="F22" s="120">
        <v>-17.399999999999999</v>
      </c>
      <c r="G22" s="112"/>
      <c r="H22" s="120">
        <v>-76.900000000000006</v>
      </c>
      <c r="I22" s="120"/>
      <c r="J22" s="120">
        <v>-57.8</v>
      </c>
      <c r="K22" s="112"/>
      <c r="M22" s="129"/>
      <c r="O22" s="129"/>
      <c r="Q22" s="129"/>
      <c r="S22" s="129"/>
    </row>
    <row r="23" spans="2:19">
      <c r="B23" s="16"/>
      <c r="C23" s="70" t="s">
        <v>39</v>
      </c>
      <c r="D23" s="120">
        <v>7</v>
      </c>
      <c r="E23" s="120"/>
      <c r="F23" s="120">
        <v>6</v>
      </c>
      <c r="G23" s="112"/>
      <c r="H23" s="120">
        <v>26.3</v>
      </c>
      <c r="I23" s="120"/>
      <c r="J23" s="120">
        <v>22.5</v>
      </c>
      <c r="K23" s="112"/>
      <c r="M23" s="129"/>
      <c r="O23" s="129"/>
      <c r="Q23" s="129"/>
      <c r="S23" s="129"/>
    </row>
    <row r="24" spans="2:19">
      <c r="B24" s="16"/>
      <c r="C24" s="70" t="s">
        <v>40</v>
      </c>
      <c r="D24" s="120">
        <v>-1.1000000000000001</v>
      </c>
      <c r="E24" s="120"/>
      <c r="F24" s="120">
        <v>-7.2</v>
      </c>
      <c r="G24" s="112"/>
      <c r="H24" s="120">
        <v>-2.2000000000000002</v>
      </c>
      <c r="I24" s="120"/>
      <c r="J24" s="120">
        <v>-16.600000000000001</v>
      </c>
      <c r="K24" s="112"/>
      <c r="M24" s="129"/>
      <c r="O24" s="129"/>
      <c r="Q24" s="129"/>
      <c r="S24" s="129"/>
    </row>
    <row r="25" spans="2:19">
      <c r="B25" s="16"/>
      <c r="C25" s="70" t="s">
        <v>41</v>
      </c>
      <c r="D25" s="120">
        <v>1.9</v>
      </c>
      <c r="E25" s="120"/>
      <c r="F25" s="120">
        <v>14.9</v>
      </c>
      <c r="G25" s="112"/>
      <c r="H25" s="120">
        <v>0.6</v>
      </c>
      <c r="I25" s="120"/>
      <c r="J25" s="120">
        <v>10.9</v>
      </c>
      <c r="K25" s="112"/>
      <c r="M25" s="129"/>
      <c r="O25" s="129"/>
      <c r="Q25" s="129"/>
      <c r="S25" s="129"/>
    </row>
    <row r="26" spans="2:19">
      <c r="B26" s="16"/>
      <c r="C26" s="72"/>
      <c r="D26" s="74"/>
      <c r="E26" s="116"/>
      <c r="F26" s="116"/>
      <c r="G26" s="112"/>
      <c r="H26" s="121"/>
      <c r="I26" s="116"/>
      <c r="J26" s="116"/>
      <c r="K26" s="112"/>
      <c r="M26" s="129"/>
      <c r="O26" s="129"/>
      <c r="Q26" s="129"/>
      <c r="S26" s="129"/>
    </row>
    <row r="27" spans="2:19">
      <c r="B27" s="16"/>
      <c r="C27" s="80" t="s">
        <v>42</v>
      </c>
      <c r="D27" s="74">
        <v>94.1</v>
      </c>
      <c r="E27" s="74"/>
      <c r="F27" s="74">
        <v>162.9</v>
      </c>
      <c r="G27" s="122"/>
      <c r="H27" s="74">
        <v>390.6</v>
      </c>
      <c r="I27" s="74"/>
      <c r="J27" s="74">
        <v>621</v>
      </c>
      <c r="K27" s="122"/>
      <c r="M27" s="129"/>
      <c r="O27" s="129"/>
      <c r="Q27" s="129"/>
      <c r="S27" s="129"/>
    </row>
    <row r="28" spans="2:19">
      <c r="B28" s="16"/>
      <c r="C28" s="80"/>
      <c r="D28" s="74"/>
      <c r="E28" s="74"/>
      <c r="F28" s="74"/>
      <c r="G28" s="122"/>
      <c r="H28" s="74"/>
      <c r="I28" s="74"/>
      <c r="J28" s="74"/>
      <c r="K28" s="122"/>
      <c r="M28" s="129"/>
      <c r="O28" s="129"/>
      <c r="Q28" s="129"/>
      <c r="S28" s="129"/>
    </row>
    <row r="29" spans="2:19">
      <c r="B29" s="16"/>
      <c r="C29" s="80" t="s">
        <v>43</v>
      </c>
      <c r="D29" s="74">
        <v>-26</v>
      </c>
      <c r="E29" s="74"/>
      <c r="F29" s="74">
        <v>-52.7</v>
      </c>
      <c r="G29" s="122"/>
      <c r="H29" s="74">
        <v>-110</v>
      </c>
      <c r="I29" s="74"/>
      <c r="J29" s="74">
        <v>-179</v>
      </c>
      <c r="K29" s="122"/>
      <c r="M29" s="129"/>
      <c r="O29" s="129"/>
      <c r="Q29" s="129"/>
      <c r="S29" s="129"/>
    </row>
    <row r="30" spans="2:19">
      <c r="B30" s="16"/>
      <c r="C30" s="80"/>
      <c r="D30" s="74"/>
      <c r="E30" s="74"/>
      <c r="F30" s="74"/>
      <c r="G30" s="122"/>
      <c r="H30" s="74"/>
      <c r="I30" s="74"/>
      <c r="J30" s="74"/>
      <c r="K30" s="122"/>
      <c r="M30" s="129"/>
      <c r="O30" s="129"/>
      <c r="Q30" s="129"/>
      <c r="S30" s="129"/>
    </row>
    <row r="31" spans="2:19">
      <c r="B31" s="16"/>
      <c r="C31" s="80" t="s">
        <v>44</v>
      </c>
      <c r="D31" s="74">
        <v>68.2</v>
      </c>
      <c r="E31" s="74"/>
      <c r="F31" s="74">
        <v>110.2</v>
      </c>
      <c r="G31" s="122"/>
      <c r="H31" s="74">
        <v>280.60000000000002</v>
      </c>
      <c r="I31" s="74"/>
      <c r="J31" s="74">
        <v>442.1</v>
      </c>
      <c r="K31" s="122"/>
      <c r="M31" s="129"/>
      <c r="O31" s="129"/>
      <c r="Q31" s="129"/>
      <c r="S31" s="129"/>
    </row>
    <row r="32" spans="2:19">
      <c r="B32" s="16"/>
      <c r="C32" s="80"/>
      <c r="D32" s="74"/>
      <c r="E32" s="74"/>
      <c r="F32" s="74"/>
      <c r="G32" s="122"/>
      <c r="H32" s="74"/>
      <c r="I32" s="74"/>
      <c r="J32" s="74"/>
      <c r="K32" s="122"/>
      <c r="M32" s="129"/>
      <c r="O32" s="129"/>
      <c r="Q32" s="129"/>
      <c r="S32" s="129"/>
    </row>
    <row r="33" spans="2:19">
      <c r="B33" s="16"/>
      <c r="C33" s="70" t="s">
        <v>45</v>
      </c>
      <c r="D33" s="120">
        <v>-1.3</v>
      </c>
      <c r="E33" s="120"/>
      <c r="F33" s="120">
        <v>-1.5</v>
      </c>
      <c r="G33" s="122"/>
      <c r="H33" s="120">
        <v>-2.5</v>
      </c>
      <c r="I33" s="120"/>
      <c r="J33" s="120">
        <v>-2.2000000000000002</v>
      </c>
      <c r="K33" s="122"/>
      <c r="M33" s="129"/>
      <c r="O33" s="129"/>
      <c r="Q33" s="129"/>
      <c r="S33" s="129"/>
    </row>
    <row r="34" spans="2:19">
      <c r="B34" s="16"/>
      <c r="C34" s="70"/>
      <c r="D34" s="72"/>
      <c r="E34" s="120"/>
      <c r="F34" s="120"/>
      <c r="G34" s="122"/>
      <c r="H34" s="120"/>
      <c r="I34" s="120"/>
      <c r="J34" s="120"/>
      <c r="K34" s="122"/>
      <c r="M34" s="129"/>
      <c r="O34" s="129"/>
      <c r="Q34" s="129"/>
      <c r="S34" s="129"/>
    </row>
    <row r="35" spans="2:19">
      <c r="B35" s="16"/>
      <c r="C35" s="81" t="s">
        <v>46</v>
      </c>
      <c r="D35" s="137">
        <v>66.900000000000006</v>
      </c>
      <c r="E35" s="123"/>
      <c r="F35" s="123">
        <v>108.6</v>
      </c>
      <c r="G35" s="138"/>
      <c r="H35" s="123">
        <v>278.10000000000002</v>
      </c>
      <c r="I35" s="123"/>
      <c r="J35" s="124">
        <v>439.8</v>
      </c>
      <c r="K35" s="122"/>
      <c r="M35" s="129"/>
      <c r="O35" s="129"/>
      <c r="Q35" s="129"/>
      <c r="S35" s="129"/>
    </row>
    <row r="36" spans="2:19">
      <c r="B36" s="16"/>
      <c r="C36" s="82" t="s">
        <v>47</v>
      </c>
      <c r="D36" s="125">
        <v>0.3</v>
      </c>
      <c r="E36" s="126"/>
      <c r="F36" s="125">
        <v>0.4</v>
      </c>
      <c r="G36" s="139"/>
      <c r="H36" s="125">
        <v>1.1000000000000001</v>
      </c>
      <c r="I36" s="126"/>
      <c r="J36" s="127">
        <v>1.7</v>
      </c>
      <c r="K36" s="122"/>
      <c r="M36" s="129"/>
      <c r="O36" s="129"/>
      <c r="Q36" s="129"/>
      <c r="S36" s="129"/>
    </row>
    <row r="37" spans="2:19" ht="15" thickBot="1">
      <c r="B37" s="17"/>
      <c r="C37" s="6"/>
      <c r="D37" s="6"/>
      <c r="E37" s="6"/>
      <c r="F37" s="6"/>
      <c r="G37" s="7"/>
      <c r="H37" s="6"/>
      <c r="I37" s="6"/>
      <c r="J37" s="6"/>
      <c r="K37" s="128"/>
    </row>
    <row r="38" spans="2:19">
      <c r="B38" s="3"/>
      <c r="C38" s="83" t="s">
        <v>63</v>
      </c>
      <c r="D38" s="8"/>
      <c r="E38" s="8"/>
      <c r="F38" s="8"/>
      <c r="G38" s="8"/>
    </row>
  </sheetData>
  <mergeCells count="3">
    <mergeCell ref="D4:G4"/>
    <mergeCell ref="C2:G2"/>
    <mergeCell ref="H3:J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3"/>
  <sheetViews>
    <sheetView showGridLines="0" topLeftCell="A6" zoomScale="80" zoomScaleNormal="80" workbookViewId="0">
      <selection activeCell="C7" sqref="C7:E38"/>
    </sheetView>
  </sheetViews>
  <sheetFormatPr baseColWidth="10" defaultColWidth="11.44140625" defaultRowHeight="14.4"/>
  <cols>
    <col min="1" max="1" width="3.6640625" customWidth="1"/>
    <col min="2" max="2" width="44.6640625" customWidth="1"/>
    <col min="3" max="3" width="13.44140625" customWidth="1"/>
    <col min="4" max="4" width="3.6640625" customWidth="1"/>
    <col min="5" max="5" width="12.44140625" customWidth="1"/>
    <col min="6" max="6" width="3.6640625" customWidth="1"/>
  </cols>
  <sheetData>
    <row r="1" spans="2:10" ht="15" thickBot="1">
      <c r="B1" s="39"/>
    </row>
    <row r="2" spans="2:10" ht="21.6" thickBot="1">
      <c r="B2" s="156" t="s">
        <v>0</v>
      </c>
      <c r="C2" s="151"/>
      <c r="D2" s="151"/>
      <c r="E2" s="151"/>
      <c r="F2" s="152"/>
    </row>
    <row r="3" spans="2:10" ht="22.8">
      <c r="B3" s="26"/>
      <c r="C3" s="27"/>
      <c r="D3" s="28"/>
      <c r="E3" s="27"/>
      <c r="F3" s="29"/>
    </row>
    <row r="4" spans="2:10">
      <c r="B4" s="53" t="s">
        <v>1</v>
      </c>
      <c r="C4" s="66" t="s">
        <v>71</v>
      </c>
      <c r="D4" s="66"/>
      <c r="E4" s="66" t="s">
        <v>24</v>
      </c>
      <c r="F4" s="30"/>
    </row>
    <row r="5" spans="2:10">
      <c r="B5" s="54"/>
      <c r="C5" s="65">
        <v>2019</v>
      </c>
      <c r="D5" s="65"/>
      <c r="E5" s="65">
        <v>2018</v>
      </c>
      <c r="F5" s="25"/>
    </row>
    <row r="6" spans="2:10">
      <c r="B6" s="54"/>
      <c r="C6" s="18"/>
      <c r="D6" s="18"/>
      <c r="E6" s="18"/>
      <c r="F6" s="31"/>
    </row>
    <row r="7" spans="2:10">
      <c r="B7" s="55" t="s">
        <v>2</v>
      </c>
      <c r="C7" s="130">
        <v>2682.2</v>
      </c>
      <c r="D7" s="19"/>
      <c r="E7" s="130">
        <v>2398.4</v>
      </c>
      <c r="F7" s="5"/>
      <c r="H7" s="129"/>
      <c r="J7" s="129"/>
    </row>
    <row r="8" spans="2:10">
      <c r="B8" s="56" t="s">
        <v>3</v>
      </c>
      <c r="C8" s="114">
        <v>588.5</v>
      </c>
      <c r="D8" s="20"/>
      <c r="E8" s="114">
        <v>556.1</v>
      </c>
      <c r="F8" s="32"/>
      <c r="H8" s="129"/>
      <c r="J8" s="129"/>
    </row>
    <row r="9" spans="2:10">
      <c r="B9" s="56" t="s">
        <v>4</v>
      </c>
      <c r="C9" s="114">
        <v>505.5</v>
      </c>
      <c r="D9" s="20"/>
      <c r="E9" s="114">
        <v>312.7</v>
      </c>
      <c r="F9" s="32"/>
      <c r="H9" s="129"/>
      <c r="J9" s="129"/>
    </row>
    <row r="10" spans="2:10">
      <c r="B10" s="56" t="s">
        <v>5</v>
      </c>
      <c r="C10" s="114">
        <v>460.4</v>
      </c>
      <c r="D10" s="20"/>
      <c r="E10" s="114">
        <v>509.4</v>
      </c>
      <c r="F10" s="32"/>
      <c r="H10" s="129"/>
      <c r="J10" s="129"/>
    </row>
    <row r="11" spans="2:10">
      <c r="B11" s="56" t="s">
        <v>6</v>
      </c>
      <c r="C11" s="114">
        <v>983.3</v>
      </c>
      <c r="D11" s="20"/>
      <c r="E11" s="114">
        <v>913.7</v>
      </c>
      <c r="F11" s="32"/>
      <c r="H11" s="129"/>
      <c r="J11" s="129"/>
    </row>
    <row r="12" spans="2:10">
      <c r="B12" s="56" t="s">
        <v>7</v>
      </c>
      <c r="C12" s="114">
        <v>144.4</v>
      </c>
      <c r="D12" s="20"/>
      <c r="E12" s="114">
        <v>106.5</v>
      </c>
      <c r="F12" s="32"/>
      <c r="H12" s="129"/>
      <c r="J12" s="129"/>
    </row>
    <row r="13" spans="2:10">
      <c r="B13" s="57"/>
      <c r="C13" s="114"/>
      <c r="D13" s="22"/>
      <c r="E13" s="114"/>
      <c r="F13" s="32"/>
      <c r="H13" s="129"/>
      <c r="J13" s="129"/>
    </row>
    <row r="14" spans="2:10">
      <c r="B14" s="58" t="s">
        <v>8</v>
      </c>
      <c r="C14" s="130">
        <v>2002</v>
      </c>
      <c r="D14" s="23"/>
      <c r="E14" s="130">
        <v>1869.7</v>
      </c>
      <c r="F14" s="32"/>
      <c r="H14" s="129"/>
      <c r="J14" s="129"/>
    </row>
    <row r="15" spans="2:10">
      <c r="B15" s="56" t="s">
        <v>9</v>
      </c>
      <c r="C15" s="114">
        <v>8.8000000000000007</v>
      </c>
      <c r="D15" s="20"/>
      <c r="E15" s="114">
        <v>17.100000000000001</v>
      </c>
      <c r="F15" s="32"/>
      <c r="H15" s="129"/>
      <c r="J15" s="129"/>
    </row>
    <row r="16" spans="2:10">
      <c r="B16" s="56" t="s">
        <v>10</v>
      </c>
      <c r="C16" s="114">
        <v>109.4</v>
      </c>
      <c r="D16" s="20"/>
      <c r="E16" s="114">
        <v>111.5</v>
      </c>
      <c r="F16" s="32"/>
      <c r="H16" s="129"/>
      <c r="J16" s="129"/>
    </row>
    <row r="17" spans="2:10">
      <c r="B17" s="54" t="s">
        <v>11</v>
      </c>
      <c r="C17" s="114">
        <v>1607.1</v>
      </c>
      <c r="D17" s="20"/>
      <c r="E17" s="114">
        <v>1454.8</v>
      </c>
      <c r="F17" s="5"/>
      <c r="H17" s="129"/>
      <c r="J17" s="129"/>
    </row>
    <row r="18" spans="2:10">
      <c r="B18" s="54" t="s">
        <v>12</v>
      </c>
      <c r="C18" s="114">
        <v>276.7</v>
      </c>
      <c r="D18" s="20"/>
      <c r="E18" s="114">
        <v>286.2</v>
      </c>
      <c r="F18" s="5"/>
      <c r="H18" s="129"/>
      <c r="J18" s="129"/>
    </row>
    <row r="19" spans="2:10">
      <c r="B19" s="57"/>
      <c r="C19" s="114"/>
      <c r="D19" s="20"/>
      <c r="E19" s="114"/>
      <c r="F19" s="32"/>
      <c r="H19" s="129"/>
      <c r="J19" s="129"/>
    </row>
    <row r="20" spans="2:10" ht="15.6">
      <c r="B20" s="59" t="s">
        <v>13</v>
      </c>
      <c r="C20" s="130">
        <v>4684.2</v>
      </c>
      <c r="D20" s="19"/>
      <c r="E20" s="130">
        <v>4268.1000000000004</v>
      </c>
      <c r="F20" s="32"/>
      <c r="H20" s="129"/>
      <c r="J20" s="129"/>
    </row>
    <row r="21" spans="2:10">
      <c r="B21" s="60"/>
      <c r="C21" s="131"/>
      <c r="D21" s="20"/>
      <c r="E21" s="131"/>
      <c r="F21" s="2"/>
      <c r="H21" s="129"/>
      <c r="J21" s="129"/>
    </row>
    <row r="22" spans="2:10" ht="15.6">
      <c r="B22" s="55" t="s">
        <v>14</v>
      </c>
      <c r="C22" s="132">
        <v>776.8</v>
      </c>
      <c r="D22" s="19"/>
      <c r="E22" s="132">
        <v>555.70000000000005</v>
      </c>
      <c r="F22" s="33"/>
      <c r="H22" s="129"/>
      <c r="J22" s="129"/>
    </row>
    <row r="23" spans="2:10">
      <c r="B23" s="54" t="s">
        <v>15</v>
      </c>
      <c r="C23" s="133">
        <v>298.8</v>
      </c>
      <c r="D23" s="20"/>
      <c r="E23" s="133">
        <v>23.6</v>
      </c>
      <c r="F23" s="5"/>
      <c r="H23" s="129"/>
      <c r="J23" s="129"/>
    </row>
    <row r="24" spans="2:10">
      <c r="B24" s="54" t="s">
        <v>16</v>
      </c>
      <c r="C24" s="133">
        <v>478</v>
      </c>
      <c r="D24" s="20"/>
      <c r="E24" s="133">
        <v>532.1</v>
      </c>
      <c r="F24" s="5"/>
      <c r="H24" s="129"/>
      <c r="J24" s="129"/>
    </row>
    <row r="25" spans="2:10">
      <c r="B25" s="61"/>
      <c r="C25" s="133"/>
      <c r="D25" s="21"/>
      <c r="E25" s="114"/>
      <c r="F25" s="5"/>
      <c r="H25" s="129"/>
      <c r="J25" s="129"/>
    </row>
    <row r="26" spans="2:10">
      <c r="B26" s="62" t="s">
        <v>17</v>
      </c>
      <c r="C26" s="130">
        <v>1772.9</v>
      </c>
      <c r="D26" s="19"/>
      <c r="E26" s="134">
        <v>1574.6</v>
      </c>
      <c r="F26" s="32"/>
      <c r="H26" s="129"/>
      <c r="J26" s="129"/>
    </row>
    <row r="27" spans="2:10">
      <c r="B27" s="60" t="s">
        <v>18</v>
      </c>
      <c r="C27" s="131">
        <v>1518.9</v>
      </c>
      <c r="D27" s="20"/>
      <c r="E27" s="131">
        <v>1330.4</v>
      </c>
      <c r="F27" s="34"/>
      <c r="H27" s="129"/>
      <c r="J27" s="129"/>
    </row>
    <row r="28" spans="2:10">
      <c r="B28" s="54" t="s">
        <v>16</v>
      </c>
      <c r="C28" s="131">
        <v>253.9</v>
      </c>
      <c r="D28" s="20"/>
      <c r="E28" s="133">
        <v>244.2</v>
      </c>
      <c r="F28" s="2"/>
      <c r="H28" s="129"/>
      <c r="J28" s="129"/>
    </row>
    <row r="29" spans="2:10">
      <c r="B29" s="61"/>
      <c r="C29" s="133"/>
      <c r="D29" s="20"/>
      <c r="E29" s="114"/>
      <c r="F29" s="5"/>
      <c r="H29" s="129"/>
      <c r="J29" s="129"/>
    </row>
    <row r="30" spans="2:10">
      <c r="B30" s="63" t="s">
        <v>19</v>
      </c>
      <c r="C30" s="114">
        <v>2086.3000000000002</v>
      </c>
      <c r="D30" s="20"/>
      <c r="E30" s="114">
        <v>2085.5</v>
      </c>
      <c r="F30" s="32"/>
      <c r="H30" s="129"/>
      <c r="J30" s="129"/>
    </row>
    <row r="31" spans="2:10">
      <c r="B31" s="60"/>
      <c r="C31" s="114"/>
      <c r="D31" s="19"/>
      <c r="E31" s="131"/>
      <c r="F31" s="34"/>
      <c r="H31" s="129"/>
      <c r="J31" s="129"/>
    </row>
    <row r="32" spans="2:10">
      <c r="B32" s="54" t="s">
        <v>20</v>
      </c>
      <c r="C32" s="131">
        <v>48.2</v>
      </c>
      <c r="D32" s="20"/>
      <c r="E32" s="114">
        <v>52.3</v>
      </c>
      <c r="F32" s="2"/>
      <c r="H32" s="129"/>
      <c r="J32" s="129"/>
    </row>
    <row r="33" spans="2:10">
      <c r="B33" s="54"/>
      <c r="C33" s="114"/>
      <c r="D33" s="20"/>
      <c r="E33" s="133"/>
      <c r="F33" s="5"/>
      <c r="H33" s="129"/>
      <c r="J33" s="129"/>
    </row>
    <row r="34" spans="2:10">
      <c r="B34" s="54" t="s">
        <v>21</v>
      </c>
      <c r="C34" s="133">
        <v>2134.5</v>
      </c>
      <c r="D34" s="20"/>
      <c r="E34" s="114">
        <v>2137.8000000000002</v>
      </c>
      <c r="F34" s="5"/>
      <c r="H34" s="129"/>
      <c r="J34" s="129"/>
    </row>
    <row r="35" spans="2:10">
      <c r="B35" s="54"/>
      <c r="C35" s="114"/>
      <c r="D35" s="20"/>
      <c r="E35" s="133"/>
      <c r="F35" s="5"/>
      <c r="H35" s="129"/>
      <c r="J35" s="129"/>
    </row>
    <row r="36" spans="2:10" ht="15.6">
      <c r="B36" s="59" t="s">
        <v>22</v>
      </c>
      <c r="C36" s="132">
        <v>4684.2</v>
      </c>
      <c r="D36" s="19"/>
      <c r="E36" s="140">
        <v>4268.1000000000004</v>
      </c>
      <c r="F36" s="5"/>
      <c r="H36" s="129"/>
      <c r="J36" s="129"/>
    </row>
    <row r="37" spans="2:10" ht="15.6">
      <c r="B37" s="60"/>
      <c r="C37" s="140"/>
      <c r="D37" s="20"/>
      <c r="E37" s="131"/>
      <c r="F37" s="33"/>
      <c r="H37" s="129"/>
      <c r="J37" s="129"/>
    </row>
    <row r="38" spans="2:10">
      <c r="B38" s="64" t="s">
        <v>23</v>
      </c>
      <c r="C38" s="131">
        <v>3.5</v>
      </c>
      <c r="D38" s="20"/>
      <c r="E38" s="131">
        <v>4.3</v>
      </c>
      <c r="F38" s="2"/>
      <c r="H38" s="129"/>
      <c r="J38" s="129"/>
    </row>
    <row r="39" spans="2:10" ht="15" thickBot="1">
      <c r="B39" s="52"/>
      <c r="C39" s="35"/>
      <c r="D39" s="35"/>
      <c r="E39" s="35"/>
      <c r="F39" s="36"/>
      <c r="H39" s="129"/>
      <c r="J39" s="129"/>
    </row>
    <row r="40" spans="2:10">
      <c r="B40" s="20"/>
    </row>
    <row r="41" spans="2:10">
      <c r="B41" s="67" t="s">
        <v>25</v>
      </c>
      <c r="C41" s="1"/>
      <c r="D41" s="1"/>
      <c r="E41" s="1"/>
      <c r="F41" s="1"/>
    </row>
    <row r="42" spans="2:10">
      <c r="B42" s="68" t="s">
        <v>26</v>
      </c>
      <c r="C42" s="1"/>
      <c r="D42" s="1"/>
      <c r="E42" s="1"/>
      <c r="F42" s="1"/>
    </row>
    <row r="43" spans="2:10">
      <c r="B43" s="38"/>
      <c r="C43" s="37"/>
      <c r="D43" s="3"/>
      <c r="E43" s="3"/>
      <c r="F43" s="3"/>
    </row>
  </sheetData>
  <mergeCells count="1">
    <mergeCell ref="B2:F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2"/>
  <sheetViews>
    <sheetView showGridLines="0" workbookViewId="0">
      <selection activeCell="D10" sqref="D10:G11"/>
    </sheetView>
  </sheetViews>
  <sheetFormatPr baseColWidth="10" defaultColWidth="11.44140625" defaultRowHeight="14.4"/>
  <cols>
    <col min="1" max="1" width="3.6640625" customWidth="1"/>
    <col min="2" max="2" width="50.6640625" customWidth="1"/>
  </cols>
  <sheetData>
    <row r="1" spans="2:11">
      <c r="B1" s="51" t="s">
        <v>69</v>
      </c>
    </row>
    <row r="2" spans="2:11" ht="15" thickBot="1">
      <c r="B2" s="44"/>
    </row>
    <row r="3" spans="2:11" ht="15" thickTop="1">
      <c r="B3" s="45"/>
      <c r="C3" s="42"/>
      <c r="D3" s="43">
        <f>NVE!D3</f>
        <v>2019</v>
      </c>
      <c r="E3" s="43">
        <f>NVE!E3</f>
        <v>2018</v>
      </c>
      <c r="F3" s="157" t="str">
        <f>NVE!F3</f>
        <v>2019/2018</v>
      </c>
      <c r="G3" s="157"/>
    </row>
    <row r="4" spans="2:11" ht="15" thickBot="1">
      <c r="B4" s="89" t="s">
        <v>30</v>
      </c>
      <c r="C4" s="90" t="s">
        <v>54</v>
      </c>
      <c r="D4" s="141">
        <v>45.1</v>
      </c>
      <c r="E4" s="141">
        <v>45.1</v>
      </c>
      <c r="F4" s="141">
        <v>0</v>
      </c>
      <c r="G4" s="142">
        <v>-7.6037434359577105E-5</v>
      </c>
      <c r="I4" s="174"/>
      <c r="J4" s="174"/>
      <c r="K4" s="174"/>
    </row>
    <row r="5" spans="2:11" ht="15" thickBot="1">
      <c r="B5" s="91" t="s">
        <v>57</v>
      </c>
      <c r="C5" s="88" t="s">
        <v>55</v>
      </c>
      <c r="D5" s="143">
        <v>505.7</v>
      </c>
      <c r="E5" s="143">
        <v>734.8</v>
      </c>
      <c r="F5" s="143">
        <v>-229.1</v>
      </c>
      <c r="G5" s="144">
        <v>-0.31176683771256541</v>
      </c>
      <c r="I5" s="174"/>
      <c r="J5" s="174"/>
      <c r="K5" s="174"/>
    </row>
    <row r="6" spans="2:11" ht="15" thickTop="1"/>
    <row r="8" spans="2:11" ht="15" thickBot="1">
      <c r="B8" s="44"/>
    </row>
    <row r="9" spans="2:11" ht="15" thickTop="1">
      <c r="B9" s="45"/>
      <c r="C9" s="42"/>
      <c r="D9" s="43" t="str">
        <f>NVE!D14</f>
        <v>4Q2019</v>
      </c>
      <c r="E9" s="43" t="str">
        <f>NVE!E14</f>
        <v>4Q2019</v>
      </c>
      <c r="F9" s="157" t="str">
        <f>NVE!F14</f>
        <v>2019/2018</v>
      </c>
      <c r="G9" s="157"/>
    </row>
    <row r="10" spans="2:11" ht="15" thickBot="1">
      <c r="B10" s="89" t="s">
        <v>30</v>
      </c>
      <c r="C10" s="93" t="s">
        <v>54</v>
      </c>
      <c r="D10" s="141">
        <v>11</v>
      </c>
      <c r="E10" s="141">
        <v>14.7</v>
      </c>
      <c r="F10" s="141">
        <v>-3.7</v>
      </c>
      <c r="G10" s="142">
        <v>-0.25296156797713676</v>
      </c>
      <c r="I10" s="174"/>
      <c r="J10" s="174"/>
      <c r="K10" s="174"/>
    </row>
    <row r="11" spans="2:11" ht="15" thickBot="1">
      <c r="B11" s="94" t="s">
        <v>57</v>
      </c>
      <c r="C11" s="97" t="s">
        <v>55</v>
      </c>
      <c r="D11" s="143">
        <v>99.7</v>
      </c>
      <c r="E11" s="143">
        <v>233.9</v>
      </c>
      <c r="F11" s="143">
        <v>-134.19999999999999</v>
      </c>
      <c r="G11" s="144">
        <v>-0.57378514981933437</v>
      </c>
      <c r="I11" s="174"/>
      <c r="J11" s="174"/>
      <c r="K11" s="174"/>
    </row>
    <row r="12" spans="2:11" ht="15" thickTop="1"/>
  </sheetData>
  <mergeCells count="2">
    <mergeCell ref="F3:G3"/>
    <mergeCell ref="F9:G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1"/>
  <sheetViews>
    <sheetView showGridLines="0" workbookViewId="0">
      <selection activeCell="D15" sqref="D15:G20"/>
    </sheetView>
  </sheetViews>
  <sheetFormatPr baseColWidth="10" defaultColWidth="11.44140625" defaultRowHeight="13.2"/>
  <cols>
    <col min="1" max="1" width="3.5546875" style="162" customWidth="1"/>
    <col min="2" max="2" width="50.6640625" style="162" customWidth="1"/>
    <col min="3" max="16384" width="11.44140625" style="162"/>
  </cols>
  <sheetData>
    <row r="1" spans="2:11">
      <c r="B1" s="50" t="s">
        <v>64</v>
      </c>
    </row>
    <row r="2" spans="2:11" ht="13.8" thickBot="1">
      <c r="B2" s="44"/>
      <c r="C2" s="163"/>
      <c r="D2" s="164"/>
      <c r="E2" s="164"/>
      <c r="F2" s="164"/>
      <c r="G2" s="165"/>
    </row>
    <row r="3" spans="2:11" ht="13.8" thickTop="1">
      <c r="B3" s="166"/>
      <c r="C3" s="167"/>
      <c r="D3" s="43">
        <v>2019</v>
      </c>
      <c r="E3" s="43">
        <v>2018</v>
      </c>
      <c r="F3" s="157" t="s">
        <v>70</v>
      </c>
      <c r="G3" s="157"/>
    </row>
    <row r="4" spans="2:11" ht="14.4">
      <c r="B4" s="101" t="s">
        <v>65</v>
      </c>
      <c r="C4" s="102" t="s">
        <v>54</v>
      </c>
      <c r="D4" s="145">
        <v>1041.9000000000001</v>
      </c>
      <c r="E4" s="145">
        <v>1082.5999999999999</v>
      </c>
      <c r="F4" s="146">
        <v>-40.700000000000003</v>
      </c>
      <c r="G4" s="147">
        <v>-3.7580832352400229E-2</v>
      </c>
      <c r="I4" s="174"/>
      <c r="J4" s="174"/>
      <c r="K4" s="174"/>
    </row>
    <row r="5" spans="2:11" ht="14.4">
      <c r="B5" s="168" t="s">
        <v>48</v>
      </c>
      <c r="C5" s="169" t="s">
        <v>54</v>
      </c>
      <c r="D5" s="158">
        <v>30.2</v>
      </c>
      <c r="E5" s="158">
        <v>25</v>
      </c>
      <c r="F5" s="158">
        <v>5.2</v>
      </c>
      <c r="G5" s="159">
        <v>0.20680199361888518</v>
      </c>
      <c r="I5" s="174"/>
      <c r="J5" s="174"/>
      <c r="K5" s="174"/>
    </row>
    <row r="6" spans="2:11" ht="14.4">
      <c r="B6" s="168" t="s">
        <v>49</v>
      </c>
      <c r="C6" s="169" t="str">
        <f>C5</f>
        <v>Mton</v>
      </c>
      <c r="D6" s="158">
        <v>617.4</v>
      </c>
      <c r="E6" s="158">
        <v>673.4</v>
      </c>
      <c r="F6" s="158">
        <v>-56</v>
      </c>
      <c r="G6" s="159">
        <v>-8.3170749128793187E-2</v>
      </c>
      <c r="I6" s="174"/>
      <c r="J6" s="174"/>
      <c r="K6" s="174"/>
    </row>
    <row r="7" spans="2:11" ht="14.4">
      <c r="B7" s="168" t="s">
        <v>50</v>
      </c>
      <c r="C7" s="169" t="str">
        <f>C6</f>
        <v>Mton</v>
      </c>
      <c r="D7" s="158">
        <v>238.9</v>
      </c>
      <c r="E7" s="158">
        <v>242.5</v>
      </c>
      <c r="F7" s="158">
        <v>-3.6</v>
      </c>
      <c r="G7" s="159">
        <v>-1.4755161350096357E-2</v>
      </c>
      <c r="I7" s="174"/>
      <c r="J7" s="174"/>
      <c r="K7" s="174"/>
    </row>
    <row r="8" spans="2:11" ht="15" thickBot="1">
      <c r="B8" s="103" t="s">
        <v>51</v>
      </c>
      <c r="C8" s="170" t="str">
        <f>C7</f>
        <v>Mton</v>
      </c>
      <c r="D8" s="160">
        <v>155.30000000000001</v>
      </c>
      <c r="E8" s="160">
        <v>141.6</v>
      </c>
      <c r="F8" s="160">
        <v>13.7</v>
      </c>
      <c r="G8" s="161">
        <v>9.6937430562337612E-2</v>
      </c>
      <c r="I8" s="174"/>
      <c r="J8" s="174"/>
      <c r="K8" s="174"/>
    </row>
    <row r="9" spans="2:11" ht="15" thickBot="1">
      <c r="B9" s="104" t="s">
        <v>52</v>
      </c>
      <c r="C9" s="105" t="s">
        <v>55</v>
      </c>
      <c r="D9" s="143">
        <v>723.9</v>
      </c>
      <c r="E9" s="143">
        <v>781.8</v>
      </c>
      <c r="F9" s="143">
        <v>-57.8</v>
      </c>
      <c r="G9" s="144">
        <v>-7.3976995386177191E-2</v>
      </c>
      <c r="I9" s="174"/>
      <c r="J9" s="174"/>
      <c r="K9" s="174"/>
    </row>
    <row r="10" spans="2:11" ht="13.8" thickTop="1">
      <c r="B10" s="171" t="s">
        <v>53</v>
      </c>
      <c r="C10" s="172"/>
      <c r="D10" s="173"/>
      <c r="E10" s="173"/>
      <c r="F10" s="173"/>
      <c r="G10" s="171"/>
    </row>
    <row r="13" spans="2:11" ht="13.8" thickBot="1">
      <c r="B13" s="44"/>
      <c r="C13" s="163"/>
      <c r="D13" s="164"/>
      <c r="E13" s="164"/>
      <c r="F13" s="164"/>
      <c r="G13" s="165"/>
    </row>
    <row r="14" spans="2:11" ht="13.8" thickTop="1">
      <c r="B14" s="166"/>
      <c r="C14" s="167"/>
      <c r="D14" s="43" t="s">
        <v>74</v>
      </c>
      <c r="E14" s="43" t="s">
        <v>74</v>
      </c>
      <c r="F14" s="157" t="str">
        <f>F3</f>
        <v>2019/2018</v>
      </c>
      <c r="G14" s="157"/>
    </row>
    <row r="15" spans="2:11" ht="14.4">
      <c r="B15" s="101" t="s">
        <v>65</v>
      </c>
      <c r="C15" s="102" t="s">
        <v>54</v>
      </c>
      <c r="D15" s="145">
        <v>254.1</v>
      </c>
      <c r="E15" s="145">
        <v>237.7</v>
      </c>
      <c r="F15" s="146">
        <v>16.399999999999999</v>
      </c>
      <c r="G15" s="147">
        <v>6.8841783004064516E-2</v>
      </c>
      <c r="I15" s="174"/>
      <c r="J15" s="174"/>
      <c r="K15" s="174"/>
    </row>
    <row r="16" spans="2:11" ht="14.4">
      <c r="B16" s="168" t="s">
        <v>48</v>
      </c>
      <c r="C16" s="169" t="s">
        <v>54</v>
      </c>
      <c r="D16" s="158">
        <v>9.5</v>
      </c>
      <c r="E16" s="158">
        <v>2.2000000000000002</v>
      </c>
      <c r="F16" s="158">
        <v>7.3</v>
      </c>
      <c r="G16" s="159">
        <v>3.3413158339384097</v>
      </c>
      <c r="I16" s="174"/>
      <c r="J16" s="174"/>
      <c r="K16" s="174"/>
    </row>
    <row r="17" spans="2:11" ht="14.4">
      <c r="B17" s="168" t="s">
        <v>49</v>
      </c>
      <c r="C17" s="169" t="str">
        <f>C16</f>
        <v>Mton</v>
      </c>
      <c r="D17" s="158">
        <v>135.9</v>
      </c>
      <c r="E17" s="158">
        <v>138.4</v>
      </c>
      <c r="F17" s="158">
        <v>-2.4</v>
      </c>
      <c r="G17" s="159">
        <v>-1.7410981707754236E-2</v>
      </c>
      <c r="I17" s="174"/>
      <c r="J17" s="174"/>
      <c r="K17" s="174"/>
    </row>
    <row r="18" spans="2:11" ht="14.4">
      <c r="B18" s="168" t="s">
        <v>50</v>
      </c>
      <c r="C18" s="169" t="str">
        <f>C17</f>
        <v>Mton</v>
      </c>
      <c r="D18" s="158">
        <v>65.8</v>
      </c>
      <c r="E18" s="158">
        <v>62.4</v>
      </c>
      <c r="F18" s="158">
        <v>3.4</v>
      </c>
      <c r="G18" s="159">
        <v>5.3776476768727655E-2</v>
      </c>
      <c r="I18" s="174"/>
      <c r="J18" s="174"/>
      <c r="K18" s="174"/>
    </row>
    <row r="19" spans="2:11" ht="15" thickBot="1">
      <c r="B19" s="103" t="s">
        <v>51</v>
      </c>
      <c r="C19" s="170" t="str">
        <f>C18</f>
        <v>Mton</v>
      </c>
      <c r="D19" s="160">
        <v>42.9</v>
      </c>
      <c r="E19" s="160">
        <v>34.799999999999997</v>
      </c>
      <c r="F19" s="160">
        <v>8.1</v>
      </c>
      <c r="G19" s="161">
        <v>0.23306143010567992</v>
      </c>
      <c r="I19" s="174"/>
      <c r="J19" s="174"/>
      <c r="K19" s="174"/>
    </row>
    <row r="20" spans="2:11" ht="15" thickBot="1">
      <c r="B20" s="104" t="s">
        <v>52</v>
      </c>
      <c r="C20" s="105" t="s">
        <v>55</v>
      </c>
      <c r="D20" s="143">
        <v>172.8</v>
      </c>
      <c r="E20" s="143">
        <v>174.4</v>
      </c>
      <c r="F20" s="143">
        <v>-1.6</v>
      </c>
      <c r="G20" s="144">
        <v>-9.1686213028384644E-3</v>
      </c>
      <c r="I20" s="174"/>
      <c r="J20" s="174"/>
      <c r="K20" s="174"/>
    </row>
    <row r="21" spans="2:11" ht="13.8" thickTop="1">
      <c r="B21" s="171" t="s">
        <v>53</v>
      </c>
      <c r="C21" s="172"/>
      <c r="D21" s="173"/>
      <c r="E21" s="173"/>
      <c r="F21" s="173"/>
      <c r="G21" s="171"/>
    </row>
  </sheetData>
  <mergeCells count="2">
    <mergeCell ref="F3:G3"/>
    <mergeCell ref="F14:G1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2"/>
  <sheetViews>
    <sheetView showGridLines="0" workbookViewId="0">
      <selection activeCell="D10" sqref="D10:G11"/>
    </sheetView>
  </sheetViews>
  <sheetFormatPr baseColWidth="10" defaultColWidth="11.44140625" defaultRowHeight="14.4"/>
  <cols>
    <col min="1" max="1" width="3.6640625" customWidth="1"/>
    <col min="2" max="2" width="50.6640625" customWidth="1"/>
  </cols>
  <sheetData>
    <row r="1" spans="2:11">
      <c r="B1" s="50" t="s">
        <v>66</v>
      </c>
    </row>
    <row r="2" spans="2:11" ht="15" thickBot="1">
      <c r="B2" s="44"/>
    </row>
    <row r="3" spans="2:11" ht="15" thickTop="1">
      <c r="B3" s="45"/>
      <c r="C3" s="42"/>
      <c r="D3" s="43">
        <f>NVE!D3</f>
        <v>2019</v>
      </c>
      <c r="E3" s="43">
        <f>NVE!E3</f>
        <v>2018</v>
      </c>
      <c r="F3" s="157" t="str">
        <f>NVE!F3</f>
        <v>2019/2018</v>
      </c>
      <c r="G3" s="157"/>
    </row>
    <row r="4" spans="2:11" ht="15" thickBot="1">
      <c r="B4" s="85" t="s">
        <v>29</v>
      </c>
      <c r="C4" s="86" t="s">
        <v>54</v>
      </c>
      <c r="D4" s="141">
        <v>12.7</v>
      </c>
      <c r="E4" s="141">
        <v>13.3</v>
      </c>
      <c r="F4" s="141">
        <v>-0.6</v>
      </c>
      <c r="G4" s="142">
        <v>-4.3708383259640549E-2</v>
      </c>
      <c r="I4" s="174"/>
      <c r="J4" s="174"/>
      <c r="K4" s="174"/>
    </row>
    <row r="5" spans="2:11" ht="15" thickBot="1">
      <c r="B5" s="87" t="s">
        <v>56</v>
      </c>
      <c r="C5" s="84" t="s">
        <v>55</v>
      </c>
      <c r="D5" s="143">
        <v>371</v>
      </c>
      <c r="E5" s="143">
        <v>325</v>
      </c>
      <c r="F5" s="143">
        <v>46</v>
      </c>
      <c r="G5" s="144">
        <v>0.14169877434516631</v>
      </c>
      <c r="I5" s="174"/>
      <c r="J5" s="174"/>
      <c r="K5" s="174"/>
    </row>
    <row r="6" spans="2:11" ht="15" thickTop="1"/>
    <row r="8" spans="2:11" ht="15" thickBot="1">
      <c r="B8" s="44"/>
    </row>
    <row r="9" spans="2:11" ht="15" thickTop="1">
      <c r="B9" s="45"/>
      <c r="C9" s="42"/>
      <c r="D9" s="43" t="str">
        <f>NVE!D14</f>
        <v>4Q2019</v>
      </c>
      <c r="E9" s="43" t="str">
        <f>NVE!E14</f>
        <v>4Q2019</v>
      </c>
      <c r="F9" s="157" t="str">
        <f>NVE!F14</f>
        <v>2019/2018</v>
      </c>
      <c r="G9" s="157"/>
    </row>
    <row r="10" spans="2:11" ht="15" thickBot="1">
      <c r="B10" s="89" t="s">
        <v>29</v>
      </c>
      <c r="C10" s="93" t="s">
        <v>54</v>
      </c>
      <c r="D10" s="141">
        <v>3</v>
      </c>
      <c r="E10" s="141">
        <v>3.2</v>
      </c>
      <c r="F10" s="141">
        <v>-0.2</v>
      </c>
      <c r="G10" s="142">
        <v>-6.3182873908426584E-2</v>
      </c>
      <c r="I10" s="174"/>
      <c r="J10" s="174"/>
      <c r="K10" s="174"/>
    </row>
    <row r="11" spans="2:11" ht="15" thickBot="1">
      <c r="B11" s="94" t="s">
        <v>56</v>
      </c>
      <c r="C11" s="97" t="s">
        <v>55</v>
      </c>
      <c r="D11" s="143">
        <v>93.6</v>
      </c>
      <c r="E11" s="143">
        <v>81.900000000000006</v>
      </c>
      <c r="F11" s="143">
        <v>11.7</v>
      </c>
      <c r="G11" s="144">
        <v>0.14345833146532105</v>
      </c>
      <c r="I11" s="174"/>
      <c r="J11" s="174"/>
      <c r="K11" s="174"/>
    </row>
    <row r="12" spans="2:11" ht="15" thickTop="1"/>
  </sheetData>
  <mergeCells count="2">
    <mergeCell ref="F3:G3"/>
    <mergeCell ref="F9:G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2"/>
  <sheetViews>
    <sheetView showGridLines="0" workbookViewId="0">
      <selection activeCell="D10" sqref="D10:G11"/>
    </sheetView>
  </sheetViews>
  <sheetFormatPr baseColWidth="10" defaultColWidth="11.44140625" defaultRowHeight="14.4"/>
  <cols>
    <col min="1" max="1" width="3.6640625" customWidth="1"/>
    <col min="2" max="2" width="50.6640625" customWidth="1"/>
  </cols>
  <sheetData>
    <row r="1" spans="2:11">
      <c r="B1" s="51" t="s">
        <v>68</v>
      </c>
    </row>
    <row r="2" spans="2:11" ht="15" thickBot="1">
      <c r="B2" s="44"/>
      <c r="C2" s="46"/>
      <c r="D2" s="47"/>
      <c r="E2" s="47"/>
      <c r="F2" s="47"/>
      <c r="G2" s="48"/>
    </row>
    <row r="3" spans="2:11" ht="15" thickTop="1">
      <c r="B3" s="45"/>
      <c r="C3" s="49"/>
      <c r="D3" s="43">
        <f>NVE!D3</f>
        <v>2019</v>
      </c>
      <c r="E3" s="43">
        <f>NVE!E3</f>
        <v>2018</v>
      </c>
      <c r="F3" s="157" t="str">
        <f>NVE!F3</f>
        <v>2019/2018</v>
      </c>
      <c r="G3" s="157"/>
    </row>
    <row r="4" spans="2:11" ht="15" thickBot="1">
      <c r="B4" s="95" t="s">
        <v>58</v>
      </c>
      <c r="C4" s="93" t="s">
        <v>54</v>
      </c>
      <c r="D4" s="148">
        <v>597.29999999999995</v>
      </c>
      <c r="E4" s="148">
        <v>831.8</v>
      </c>
      <c r="F4" s="141">
        <v>-234.5</v>
      </c>
      <c r="G4" s="142">
        <v>-0.28192845998614058</v>
      </c>
      <c r="I4" s="174"/>
      <c r="J4" s="174"/>
      <c r="K4" s="174"/>
    </row>
    <row r="5" spans="2:11" ht="15" thickBot="1">
      <c r="B5" s="94" t="s">
        <v>59</v>
      </c>
      <c r="C5" s="92" t="s">
        <v>55</v>
      </c>
      <c r="D5" s="143">
        <v>212.2</v>
      </c>
      <c r="E5" s="143">
        <v>267.5</v>
      </c>
      <c r="F5" s="143">
        <v>-55.3</v>
      </c>
      <c r="G5" s="144">
        <v>-0.20683522470272309</v>
      </c>
      <c r="I5" s="174"/>
      <c r="J5" s="174"/>
      <c r="K5" s="174"/>
    </row>
    <row r="6" spans="2:11" ht="15" thickTop="1"/>
    <row r="8" spans="2:11" ht="15" thickBot="1">
      <c r="B8" s="44"/>
      <c r="C8" s="46"/>
      <c r="D8" s="47"/>
      <c r="E8" s="47"/>
      <c r="F8" s="47"/>
      <c r="G8" s="48"/>
    </row>
    <row r="9" spans="2:11" ht="15" thickTop="1">
      <c r="B9" s="45"/>
      <c r="C9" s="49"/>
      <c r="D9" s="43" t="str">
        <f>NVE!D14</f>
        <v>4Q2019</v>
      </c>
      <c r="E9" s="43" t="str">
        <f>NVE!E14</f>
        <v>4Q2019</v>
      </c>
      <c r="F9" s="157" t="str">
        <f>NVE!F14</f>
        <v>2019/2018</v>
      </c>
      <c r="G9" s="157"/>
    </row>
    <row r="10" spans="2:11" ht="15" thickBot="1">
      <c r="B10" s="95" t="s">
        <v>58</v>
      </c>
      <c r="C10" s="93" t="s">
        <v>54</v>
      </c>
      <c r="D10" s="148">
        <v>143</v>
      </c>
      <c r="E10" s="141">
        <v>129.4</v>
      </c>
      <c r="F10" s="141">
        <v>13.6</v>
      </c>
      <c r="G10" s="142">
        <v>0.10509803709461463</v>
      </c>
      <c r="I10" s="174"/>
      <c r="J10" s="174"/>
      <c r="K10" s="174"/>
    </row>
    <row r="11" spans="2:11" ht="15" thickBot="1">
      <c r="B11" s="94" t="s">
        <v>59</v>
      </c>
      <c r="C11" s="97" t="s">
        <v>55</v>
      </c>
      <c r="D11" s="143">
        <v>49.9</v>
      </c>
      <c r="E11" s="143">
        <v>47.7</v>
      </c>
      <c r="F11" s="143">
        <v>2.2999999999999998</v>
      </c>
      <c r="G11" s="144">
        <v>4.7766751410272201E-2</v>
      </c>
      <c r="I11" s="174"/>
      <c r="J11" s="174"/>
      <c r="K11" s="174"/>
    </row>
    <row r="12" spans="2:11" ht="15" thickTop="1"/>
  </sheetData>
  <mergeCells count="2">
    <mergeCell ref="F3:G3"/>
    <mergeCell ref="F9:G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2"/>
  <sheetViews>
    <sheetView showGridLines="0" workbookViewId="0">
      <selection activeCell="D10" sqref="D10:G11"/>
    </sheetView>
  </sheetViews>
  <sheetFormatPr baseColWidth="10" defaultColWidth="11.44140625" defaultRowHeight="14.4"/>
  <cols>
    <col min="1" max="1" width="3.6640625" customWidth="1"/>
    <col min="2" max="2" width="50.6640625" customWidth="1"/>
  </cols>
  <sheetData>
    <row r="1" spans="2:11">
      <c r="B1" s="50" t="s">
        <v>67</v>
      </c>
    </row>
    <row r="2" spans="2:11" ht="15" thickBot="1">
      <c r="B2" s="44"/>
      <c r="C2" s="46"/>
      <c r="D2" s="47"/>
      <c r="E2" s="47"/>
      <c r="F2" s="47"/>
      <c r="G2" s="48"/>
    </row>
    <row r="3" spans="2:11" ht="15" thickTop="1">
      <c r="B3" s="45"/>
      <c r="C3" s="42"/>
      <c r="D3" s="43">
        <f>NVE!D3</f>
        <v>2019</v>
      </c>
      <c r="E3" s="43">
        <f>NVE!E3</f>
        <v>2018</v>
      </c>
      <c r="F3" s="157" t="str">
        <f>NVE!F3</f>
        <v>2019/2018</v>
      </c>
      <c r="G3" s="157"/>
    </row>
    <row r="4" spans="2:11" ht="15" thickBot="1">
      <c r="B4" s="98" t="s">
        <v>60</v>
      </c>
      <c r="C4" s="93" t="s">
        <v>54</v>
      </c>
      <c r="D4" s="141">
        <v>123.5</v>
      </c>
      <c r="E4" s="141">
        <v>135.9</v>
      </c>
      <c r="F4" s="141">
        <v>-12.4</v>
      </c>
      <c r="G4" s="142">
        <v>-9.1182447978148229E-2</v>
      </c>
      <c r="I4" s="174"/>
      <c r="J4" s="174"/>
      <c r="K4" s="174"/>
    </row>
    <row r="5" spans="2:11" ht="15" thickBot="1">
      <c r="B5" s="96" t="s">
        <v>61</v>
      </c>
      <c r="C5" s="97" t="s">
        <v>55</v>
      </c>
      <c r="D5" s="143">
        <v>94.9</v>
      </c>
      <c r="E5" s="143">
        <v>108.3</v>
      </c>
      <c r="F5" s="143">
        <v>-13.4</v>
      </c>
      <c r="G5" s="144">
        <v>-0.12369870075977729</v>
      </c>
      <c r="I5" s="174"/>
      <c r="J5" s="174"/>
      <c r="K5" s="174"/>
    </row>
    <row r="6" spans="2:11" ht="15" thickTop="1"/>
    <row r="8" spans="2:11" ht="15" thickBot="1">
      <c r="B8" s="44"/>
      <c r="C8" s="46"/>
      <c r="D8" s="47"/>
      <c r="E8" s="47"/>
      <c r="F8" s="47"/>
      <c r="G8" s="48"/>
    </row>
    <row r="9" spans="2:11" ht="15" thickTop="1">
      <c r="B9" s="45"/>
      <c r="C9" s="42"/>
      <c r="D9" s="43" t="str">
        <f>NVE!D14</f>
        <v>4Q2019</v>
      </c>
      <c r="E9" s="43" t="str">
        <f>NVE!E14</f>
        <v>4Q2019</v>
      </c>
      <c r="F9" s="157" t="str">
        <f>NVE!F14</f>
        <v>2019/2018</v>
      </c>
      <c r="G9" s="157"/>
    </row>
    <row r="10" spans="2:11" ht="15" thickBot="1">
      <c r="B10" s="98" t="s">
        <v>60</v>
      </c>
      <c r="C10" s="93" t="s">
        <v>54</v>
      </c>
      <c r="D10" s="141">
        <v>65</v>
      </c>
      <c r="E10" s="141">
        <v>18.100000000000001</v>
      </c>
      <c r="F10" s="141">
        <v>46.8</v>
      </c>
      <c r="G10" s="142">
        <v>2.5805798881277342</v>
      </c>
      <c r="I10" s="174"/>
      <c r="J10" s="174"/>
      <c r="K10" s="174"/>
    </row>
    <row r="11" spans="2:11" ht="15" thickBot="1">
      <c r="B11" s="96" t="s">
        <v>61</v>
      </c>
      <c r="C11" s="97" t="s">
        <v>55</v>
      </c>
      <c r="D11" s="143">
        <v>47</v>
      </c>
      <c r="E11" s="143">
        <v>13.7</v>
      </c>
      <c r="F11" s="143">
        <v>33.299999999999997</v>
      </c>
      <c r="G11" s="144">
        <v>2.4319303495494973</v>
      </c>
      <c r="I11" s="174"/>
      <c r="J11" s="174"/>
      <c r="K11" s="174"/>
    </row>
    <row r="12" spans="2:11" ht="15" thickTop="1"/>
  </sheetData>
  <mergeCells count="2">
    <mergeCell ref="F3:G3"/>
    <mergeCell ref="F9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Estado de Resultados</vt:lpstr>
      <vt:lpstr>Balance</vt:lpstr>
      <vt:lpstr>Litio</vt:lpstr>
      <vt:lpstr>NVE</vt:lpstr>
      <vt:lpstr>Yodo</vt:lpstr>
      <vt:lpstr>Potasio</vt:lpstr>
      <vt:lpstr>Químicos Industriales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Carolyn Mckenzie</dc:creator>
  <cp:lastModifiedBy>Irina Axenova</cp:lastModifiedBy>
  <dcterms:created xsi:type="dcterms:W3CDTF">2015-08-10T18:17:17Z</dcterms:created>
  <dcterms:modified xsi:type="dcterms:W3CDTF">2020-03-02T18:38:30Z</dcterms:modified>
</cp:coreProperties>
</file>