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R\RESULTADOS\2018\4Q\Final\"/>
    </mc:Choice>
  </mc:AlternateContent>
  <bookViews>
    <workbookView xWindow="240" yWindow="30" windowWidth="20115" windowHeight="7485"/>
  </bookViews>
  <sheets>
    <sheet name="Income Statement" sheetId="1" r:id="rId1"/>
    <sheet name="Balance Sheet" sheetId="2" r:id="rId2"/>
    <sheet name="Lithium" sheetId="8" r:id="rId3"/>
    <sheet name="SPN" sheetId="6" r:id="rId4"/>
    <sheet name="Iodine" sheetId="7" r:id="rId5"/>
    <sheet name="Potassium" sheetId="9" r:id="rId6"/>
    <sheet name="Industrial Chemicals" sheetId="10" r:id="rId7"/>
  </sheets>
  <calcPr calcId="171027"/>
</workbook>
</file>

<file path=xl/calcChain.xml><?xml version="1.0" encoding="utf-8"?>
<calcChain xmlns="http://schemas.openxmlformats.org/spreadsheetml/2006/main">
  <c r="D10" i="9" l="1"/>
  <c r="D10" i="10" s="1"/>
  <c r="D10" i="8"/>
  <c r="F9" i="7"/>
  <c r="E9" i="7"/>
  <c r="E10" i="8" s="1"/>
  <c r="E10" i="9" s="1"/>
  <c r="E10" i="10" s="1"/>
  <c r="D9" i="7"/>
  <c r="C12" i="10" l="1"/>
  <c r="C11" i="9"/>
  <c r="C12" i="8"/>
  <c r="C11" i="8"/>
  <c r="C11" i="7"/>
  <c r="F3" i="10" l="1"/>
  <c r="E3" i="10"/>
  <c r="D3" i="10"/>
  <c r="F3" i="9"/>
  <c r="E3" i="9"/>
  <c r="D3" i="9"/>
  <c r="F3" i="8"/>
  <c r="F10" i="8" s="1"/>
  <c r="E3" i="8"/>
  <c r="D3" i="8"/>
  <c r="F3" i="7"/>
</calcChain>
</file>

<file path=xl/sharedStrings.xml><?xml version="1.0" encoding="utf-8"?>
<sst xmlns="http://schemas.openxmlformats.org/spreadsheetml/2006/main" count="123" uniqueCount="78">
  <si>
    <t>Income Statement</t>
  </si>
  <si>
    <t>(US$ Millions)</t>
  </si>
  <si>
    <t>Revenues</t>
  </si>
  <si>
    <t>Iodine and Iodine Derivatives</t>
  </si>
  <si>
    <t>Lithium and Lithium Derivatives</t>
  </si>
  <si>
    <t>Industrial Chemicals</t>
  </si>
  <si>
    <t>Potassium Chloride &amp; Potassium Sulfate</t>
  </si>
  <si>
    <t>Other Income</t>
  </si>
  <si>
    <t>Cost of Goods Sold</t>
  </si>
  <si>
    <t>Depreciation and Amortization</t>
  </si>
  <si>
    <t>Gross Margin</t>
  </si>
  <si>
    <t>Administrative Expenses</t>
  </si>
  <si>
    <t>Financial Expenses</t>
  </si>
  <si>
    <t>Financial Income</t>
  </si>
  <si>
    <t>Exchange Difference</t>
  </si>
  <si>
    <t>Other</t>
  </si>
  <si>
    <t>Income Before Taxes</t>
  </si>
  <si>
    <t>Income Tax</t>
  </si>
  <si>
    <t>Net Income before minority interest</t>
  </si>
  <si>
    <t>Minority Interest</t>
  </si>
  <si>
    <t>Net Income</t>
  </si>
  <si>
    <t>Net Income per Share (US$)</t>
  </si>
  <si>
    <t>Balance Sheet</t>
  </si>
  <si>
    <t>Total Current Assets</t>
  </si>
  <si>
    <t xml:space="preserve">   Cash and cash equivalents</t>
  </si>
  <si>
    <t xml:space="preserve">   Other current financial assets</t>
  </si>
  <si>
    <t xml:space="preserve">   Accounts receivable (1)</t>
  </si>
  <si>
    <t xml:space="preserve">   Inventory</t>
  </si>
  <si>
    <t xml:space="preserve">   Others</t>
  </si>
  <si>
    <t>Total Non-current Assets</t>
  </si>
  <si>
    <t xml:space="preserve">   Other non-current financial assets</t>
  </si>
  <si>
    <t xml:space="preserve">   Investments in related companies</t>
  </si>
  <si>
    <t xml:space="preserve">   Property, plant and equipment</t>
  </si>
  <si>
    <t xml:space="preserve">   Other Non-current Assets</t>
  </si>
  <si>
    <t>Total Assets</t>
  </si>
  <si>
    <t>Total Current Liabilities</t>
  </si>
  <si>
    <t xml:space="preserve">     Short-term debt</t>
  </si>
  <si>
    <t xml:space="preserve">     Others</t>
  </si>
  <si>
    <t>Total Long-Term Liabilities</t>
  </si>
  <si>
    <t xml:space="preserve">     Long-term debt</t>
  </si>
  <si>
    <t>Shareholders' Equity before Minority Interest</t>
  </si>
  <si>
    <t>Total Shareholders' Equity</t>
  </si>
  <si>
    <t>Total Liabilities &amp; Shareholders' Equity</t>
  </si>
  <si>
    <t>Liquidity (2)</t>
  </si>
  <si>
    <t>(2) Current assets / current liabilities</t>
  </si>
  <si>
    <t>Th. MT</t>
  </si>
  <si>
    <t>MUS$</t>
  </si>
  <si>
    <t>*Includes trading of other specialty fertilizers.</t>
  </si>
  <si>
    <t>(1) Accounts receivable + accounts receivable from related companies</t>
  </si>
  <si>
    <t>As of Dec. 31,</t>
  </si>
  <si>
    <t>Sodium Nitrate</t>
  </si>
  <si>
    <t>Potassium Nitrate and Sodium Potassium Nitrate</t>
  </si>
  <si>
    <t>Specialty Blends</t>
  </si>
  <si>
    <t>Other specialty plant nutrients (*)</t>
  </si>
  <si>
    <t>Specialty Plant Nutrition Revenues</t>
  </si>
  <si>
    <t>Iodine and Derivatives</t>
  </si>
  <si>
    <t xml:space="preserve">Iodine and Derivatives Revenues </t>
  </si>
  <si>
    <t>Lithium and Derivatives</t>
  </si>
  <si>
    <t xml:space="preserve">Lithium and Derivatives Revenues </t>
  </si>
  <si>
    <t>Potassium Chloride and Potassium Sulfate</t>
  </si>
  <si>
    <t xml:space="preserve">Potassium Chloride and Potassium Sulfate Revenues </t>
  </si>
  <si>
    <t>Industrial Nitrates</t>
  </si>
  <si>
    <t>Industrial Chemicals Revenues</t>
  </si>
  <si>
    <t>Specialty Plant Nutrition (1)</t>
  </si>
  <si>
    <t>(1) Includes other specialty fertilizers</t>
  </si>
  <si>
    <t>Specialty Plant Nutrition Sales Volumes and Revenues:</t>
  </si>
  <si>
    <t>Specialty Plant Nutrition Total Volumes</t>
  </si>
  <si>
    <t>Iodine and Derivative Sales Volumes and Revenues:</t>
  </si>
  <si>
    <t>Lithium and Derivatives Sales Volumes and Revenues:</t>
  </si>
  <si>
    <t>Industrial Chemicals Sales Volumes and Revenues :</t>
  </si>
  <si>
    <t>Potassium Chloride &amp; Potassium Sulfate Sales Volumes and Revenues :</t>
  </si>
  <si>
    <t>2018/2017</t>
  </si>
  <si>
    <t>For the twelve months ended Dec. 31,</t>
  </si>
  <si>
    <t>For the 4th quarter</t>
  </si>
  <si>
    <t>12M2018</t>
  </si>
  <si>
    <t>12M2017</t>
  </si>
  <si>
    <t>4Q2018</t>
  </si>
  <si>
    <t>4Q2017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</si>
</sst>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;\(#,##0.0\)"/>
    <numFmt numFmtId="165" formatCode="#,##0.0_);\(#,##0.0\)"/>
    <numFmt numFmtId="166" formatCode="0.0"/>
    <numFmt numFmtId="167" formatCode="0.0%"/>
    <numFmt numFmtId="168" formatCode="#,##0.00;\(#,##0.00\)"/>
    <numFmt numFmtId="169" formatCode="#,##0.0"/>
    <numFmt numFmtId="170" formatCode="0.000"/>
    <numFmt numFmtId="171" formatCode="0.0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79">
    <xf numFmtId="0" fontId="0" fillId="0" borderId="0" xfId="0"/>
    <xf numFmtId="0" fontId="2" fillId="0" borderId="0" xfId="3" applyFont="1" applyFill="1" applyBorder="1" applyAlignment="1"/>
    <xf numFmtId="0" fontId="2" fillId="0" borderId="5" xfId="3" applyFont="1" applyFill="1" applyBorder="1" applyAlignment="1"/>
    <xf numFmtId="37" fontId="5" fillId="0" borderId="0" xfId="2" applyNumberFormat="1" applyFont="1" applyFill="1" applyBorder="1" applyAlignment="1"/>
    <xf numFmtId="37" fontId="2" fillId="0" borderId="0" xfId="2" applyNumberFormat="1" applyFont="1" applyFill="1" applyBorder="1" applyAlignment="1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164" fontId="6" fillId="0" borderId="0" xfId="2" applyNumberFormat="1" applyFont="1" applyFill="1" applyBorder="1" applyAlignment="1"/>
    <xf numFmtId="164" fontId="6" fillId="0" borderId="5" xfId="2" applyNumberFormat="1" applyFont="1" applyFill="1" applyBorder="1" applyAlignment="1"/>
    <xf numFmtId="164" fontId="2" fillId="0" borderId="0" xfId="2" applyNumberFormat="1" applyFont="1" applyFill="1" applyBorder="1" applyAlignment="1"/>
    <xf numFmtId="164" fontId="2" fillId="0" borderId="5" xfId="2" applyNumberFormat="1" applyFont="1" applyFill="1" applyBorder="1" applyAlignment="1"/>
    <xf numFmtId="164" fontId="2" fillId="0" borderId="5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horizontal="right" vertical="center" wrapText="1"/>
    </xf>
    <xf numFmtId="165" fontId="2" fillId="0" borderId="0" xfId="2" applyNumberFormat="1" applyFont="1" applyFill="1" applyBorder="1" applyAlignment="1">
      <alignment horizontal="right" vertical="center"/>
    </xf>
    <xf numFmtId="164" fontId="2" fillId="0" borderId="5" xfId="2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vertical="center" wrapText="1"/>
    </xf>
    <xf numFmtId="0" fontId="2" fillId="0" borderId="0" xfId="3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0" fontId="5" fillId="0" borderId="5" xfId="3" applyFont="1" applyFill="1" applyBorder="1" applyAlignment="1">
      <alignment vertical="center"/>
    </xf>
    <xf numFmtId="167" fontId="2" fillId="0" borderId="0" xfId="1" applyNumberFormat="1" applyFont="1" applyFill="1" applyBorder="1" applyAlignment="1"/>
    <xf numFmtId="164" fontId="6" fillId="0" borderId="6" xfId="2" applyNumberFormat="1" applyFont="1" applyFill="1" applyBorder="1" applyAlignment="1"/>
    <xf numFmtId="164" fontId="6" fillId="0" borderId="7" xfId="2" applyNumberFormat="1" applyFont="1" applyFill="1" applyBorder="1" applyAlignment="1"/>
    <xf numFmtId="164" fontId="6" fillId="0" borderId="8" xfId="2" applyNumberFormat="1" applyFont="1" applyFill="1" applyBorder="1" applyAlignment="1"/>
    <xf numFmtId="164" fontId="2" fillId="0" borderId="9" xfId="2" applyNumberFormat="1" applyFont="1" applyFill="1" applyBorder="1" applyAlignment="1"/>
    <xf numFmtId="168" fontId="2" fillId="0" borderId="10" xfId="2" applyNumberFormat="1" applyFont="1" applyFill="1" applyBorder="1" applyAlignment="1"/>
    <xf numFmtId="164" fontId="2" fillId="0" borderId="11" xfId="2" applyNumberFormat="1" applyFont="1" applyFill="1" applyBorder="1" applyAlignment="1"/>
    <xf numFmtId="0" fontId="2" fillId="0" borderId="13" xfId="3" applyFont="1" applyFill="1" applyBorder="1" applyAlignment="1"/>
    <xf numFmtId="0" fontId="2" fillId="0" borderId="14" xfId="3" applyFont="1" applyFill="1" applyBorder="1" applyAlignment="1"/>
    <xf numFmtId="0" fontId="2" fillId="0" borderId="0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/>
    <xf numFmtId="0" fontId="2" fillId="0" borderId="4" xfId="2" applyFont="1" applyFill="1" applyBorder="1" applyAlignment="1"/>
    <xf numFmtId="0" fontId="2" fillId="0" borderId="4" xfId="2" applyFont="1" applyFill="1" applyBorder="1" applyAlignment="1">
      <alignment vertical="center"/>
    </xf>
    <xf numFmtId="164" fontId="2" fillId="0" borderId="4" xfId="2" applyNumberFormat="1" applyFont="1" applyFill="1" applyBorder="1" applyAlignment="1">
      <alignment vertical="center"/>
    </xf>
    <xf numFmtId="164" fontId="2" fillId="0" borderId="4" xfId="2" applyNumberFormat="1" applyFont="1" applyFill="1" applyBorder="1" applyAlignment="1"/>
    <xf numFmtId="0" fontId="2" fillId="0" borderId="12" xfId="2" applyFont="1" applyFill="1" applyBorder="1" applyAlignment="1"/>
    <xf numFmtId="37" fontId="5" fillId="0" borderId="4" xfId="2" applyNumberFormat="1" applyFont="1" applyFill="1" applyBorder="1" applyAlignment="1">
      <alignment vertical="top"/>
    </xf>
    <xf numFmtId="0" fontId="4" fillId="0" borderId="0" xfId="2" applyFont="1" applyFill="1" applyBorder="1" applyAlignment="1">
      <alignment horizontal="center" vertical="top"/>
    </xf>
    <xf numFmtId="37" fontId="2" fillId="0" borderId="4" xfId="2" applyNumberFormat="1" applyFont="1" applyFill="1" applyBorder="1" applyAlignment="1">
      <alignment vertical="top"/>
    </xf>
    <xf numFmtId="0" fontId="2" fillId="0" borderId="0" xfId="2" applyFont="1" applyFill="1" applyBorder="1" applyAlignment="1">
      <alignment horizontal="center" vertical="top"/>
    </xf>
    <xf numFmtId="37" fontId="6" fillId="0" borderId="4" xfId="2" applyNumberFormat="1" applyFont="1" applyFill="1" applyBorder="1" applyAlignment="1">
      <alignment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0" borderId="0" xfId="3" applyFont="1" applyFill="1" applyBorder="1" applyAlignment="1">
      <alignment vertical="top"/>
    </xf>
    <xf numFmtId="164" fontId="2" fillId="0" borderId="0" xfId="2" applyNumberFormat="1" applyFont="1" applyFill="1" applyBorder="1" applyAlignment="1">
      <alignment horizontal="right" vertical="top"/>
    </xf>
    <xf numFmtId="0" fontId="2" fillId="0" borderId="0" xfId="3" applyFont="1" applyFill="1" applyBorder="1" applyAlignment="1">
      <alignment vertical="top"/>
    </xf>
    <xf numFmtId="0" fontId="2" fillId="0" borderId="4" xfId="3" applyFont="1" applyFill="1" applyBorder="1" applyAlignment="1">
      <alignment vertical="top"/>
    </xf>
    <xf numFmtId="0" fontId="2" fillId="0" borderId="4" xfId="3" applyFont="1" applyFill="1" applyBorder="1" applyAlignment="1">
      <alignment horizontal="left" vertical="top"/>
    </xf>
    <xf numFmtId="0" fontId="5" fillId="0" borderId="4" xfId="3" applyFont="1" applyFill="1" applyBorder="1" applyAlignment="1">
      <alignment horizontal="left" vertical="top"/>
    </xf>
    <xf numFmtId="164" fontId="5" fillId="0" borderId="0" xfId="2" applyNumberFormat="1" applyFont="1" applyFill="1" applyBorder="1" applyAlignment="1">
      <alignment horizontal="right" vertical="top"/>
    </xf>
    <xf numFmtId="0" fontId="5" fillId="0" borderId="0" xfId="3" applyFont="1" applyFill="1" applyBorder="1" applyAlignment="1">
      <alignment vertical="top"/>
    </xf>
    <xf numFmtId="0" fontId="4" fillId="0" borderId="0" xfId="3" applyFont="1" applyFill="1" applyBorder="1" applyAlignment="1">
      <alignment vertical="top"/>
    </xf>
    <xf numFmtId="37" fontId="2" fillId="0" borderId="4" xfId="2" applyNumberFormat="1" applyFont="1" applyFill="1" applyBorder="1" applyAlignment="1">
      <alignment horizontal="left" vertical="top"/>
    </xf>
    <xf numFmtId="37" fontId="5" fillId="0" borderId="4" xfId="2" applyNumberFormat="1" applyFont="1" applyFill="1" applyBorder="1" applyAlignment="1">
      <alignment horizontal="left" vertical="top"/>
    </xf>
    <xf numFmtId="0" fontId="2" fillId="0" borderId="12" xfId="3" applyFont="1" applyFill="1" applyBorder="1" applyAlignment="1">
      <alignment vertical="top"/>
    </xf>
    <xf numFmtId="0" fontId="2" fillId="0" borderId="0" xfId="2" applyFont="1" applyFill="1" applyBorder="1" applyAlignment="1">
      <alignment vertical="top"/>
    </xf>
    <xf numFmtId="0" fontId="6" fillId="0" borderId="0" xfId="2" applyFont="1" applyFill="1" applyBorder="1" applyAlignment="1">
      <alignment horizontal="center" vertical="top"/>
    </xf>
    <xf numFmtId="0" fontId="4" fillId="0" borderId="5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164" fontId="5" fillId="0" borderId="5" xfId="2" applyNumberFormat="1" applyFont="1" applyFill="1" applyBorder="1" applyAlignment="1">
      <alignment horizontal="center"/>
    </xf>
    <xf numFmtId="164" fontId="5" fillId="0" borderId="5" xfId="3" applyNumberFormat="1" applyFont="1" applyFill="1" applyBorder="1" applyAlignment="1">
      <alignment horizontal="center"/>
    </xf>
    <xf numFmtId="0" fontId="2" fillId="0" borderId="13" xfId="3" applyFont="1" applyFill="1" applyBorder="1"/>
    <xf numFmtId="0" fontId="2" fillId="0" borderId="14" xfId="3" applyFont="1" applyFill="1" applyBorder="1"/>
    <xf numFmtId="171" fontId="2" fillId="0" borderId="0" xfId="2" applyNumberFormat="1" applyFont="1" applyFill="1" applyBorder="1" applyAlignment="1"/>
    <xf numFmtId="0" fontId="2" fillId="0" borderId="0" xfId="2" applyFont="1" applyFill="1" applyBorder="1"/>
    <xf numFmtId="1" fontId="6" fillId="0" borderId="15" xfId="0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166" fontId="6" fillId="0" borderId="16" xfId="0" applyNumberFormat="1" applyFont="1" applyFill="1" applyBorder="1" applyAlignment="1">
      <alignment horizontal="right" vertical="center"/>
    </xf>
    <xf numFmtId="9" fontId="6" fillId="0" borderId="16" xfId="0" applyNumberFormat="1" applyFont="1" applyFill="1" applyBorder="1" applyAlignment="1">
      <alignment horizontal="right" vertical="center"/>
    </xf>
    <xf numFmtId="0" fontId="6" fillId="0" borderId="16" xfId="0" applyFont="1" applyFill="1" applyBorder="1"/>
    <xf numFmtId="0" fontId="2" fillId="0" borderId="17" xfId="0" applyFont="1" applyFill="1" applyBorder="1"/>
    <xf numFmtId="0" fontId="7" fillId="0" borderId="0" xfId="0" applyFont="1"/>
    <xf numFmtId="9" fontId="2" fillId="0" borderId="17" xfId="1" applyFont="1" applyFill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right" vertical="center" wrapText="1"/>
    </xf>
    <xf numFmtId="166" fontId="6" fillId="0" borderId="0" xfId="0" applyNumberFormat="1" applyFont="1" applyFill="1" applyAlignment="1">
      <alignment horizontal="right"/>
    </xf>
    <xf numFmtId="9" fontId="6" fillId="0" borderId="0" xfId="0" applyNumberFormat="1" applyFont="1" applyFill="1" applyAlignment="1">
      <alignment horizontal="right"/>
    </xf>
    <xf numFmtId="0" fontId="2" fillId="0" borderId="13" xfId="0" applyFont="1" applyFill="1" applyBorder="1" applyAlignment="1">
      <alignment horizontal="left" indent="1"/>
    </xf>
    <xf numFmtId="166" fontId="2" fillId="0" borderId="17" xfId="0" applyNumberFormat="1" applyFont="1" applyFill="1" applyBorder="1" applyAlignment="1">
      <alignment horizontal="right"/>
    </xf>
    <xf numFmtId="164" fontId="6" fillId="0" borderId="5" xfId="2" applyNumberFormat="1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 vertical="center"/>
    </xf>
    <xf numFmtId="166" fontId="5" fillId="0" borderId="5" xfId="3" applyNumberFormat="1" applyFont="1" applyFill="1" applyBorder="1" applyAlignment="1">
      <alignment horizontal="center" vertical="center"/>
    </xf>
    <xf numFmtId="164" fontId="2" fillId="0" borderId="0" xfId="3" applyNumberFormat="1" applyFont="1" applyFill="1" applyBorder="1" applyAlignment="1">
      <alignment horizontal="right"/>
    </xf>
    <xf numFmtId="164" fontId="6" fillId="0" borderId="0" xfId="2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/>
    </xf>
    <xf numFmtId="164" fontId="6" fillId="0" borderId="20" xfId="2" applyNumberFormat="1" applyFont="1" applyFill="1" applyBorder="1" applyAlignment="1"/>
    <xf numFmtId="168" fontId="2" fillId="0" borderId="21" xfId="2" applyNumberFormat="1" applyFont="1" applyFill="1" applyBorder="1" applyAlignment="1"/>
    <xf numFmtId="0" fontId="2" fillId="0" borderId="13" xfId="3" applyFont="1" applyFill="1" applyBorder="1" applyAlignment="1">
      <alignment horizontal="right"/>
    </xf>
    <xf numFmtId="9" fontId="2" fillId="0" borderId="17" xfId="0" applyNumberFormat="1" applyFont="1" applyFill="1" applyBorder="1" applyAlignment="1">
      <alignment horizontal="right"/>
    </xf>
    <xf numFmtId="169" fontId="2" fillId="0" borderId="17" xfId="0" applyNumberFormat="1" applyFont="1" applyFill="1" applyBorder="1" applyAlignment="1">
      <alignment horizontal="right"/>
    </xf>
    <xf numFmtId="0" fontId="2" fillId="0" borderId="0" xfId="0" applyFont="1"/>
    <xf numFmtId="0" fontId="2" fillId="0" borderId="0" xfId="3" applyFont="1" applyAlignment="1"/>
    <xf numFmtId="0" fontId="2" fillId="0" borderId="0" xfId="3" applyFont="1" applyFill="1" applyAlignment="1"/>
    <xf numFmtId="169" fontId="6" fillId="0" borderId="0" xfId="2" applyNumberFormat="1" applyFont="1" applyFill="1" applyBorder="1" applyAlignment="1">
      <alignment horizontal="right" wrapText="1"/>
    </xf>
    <xf numFmtId="169" fontId="2" fillId="0" borderId="0" xfId="2" applyNumberFormat="1" applyFont="1" applyFill="1" applyBorder="1" applyAlignment="1">
      <alignment horizontal="right" wrapText="1"/>
    </xf>
    <xf numFmtId="169" fontId="2" fillId="0" borderId="0" xfId="3" applyNumberFormat="1" applyFont="1" applyFill="1" applyBorder="1" applyAlignment="1">
      <alignment horizontal="right"/>
    </xf>
    <xf numFmtId="169" fontId="2" fillId="0" borderId="0" xfId="2" applyNumberFormat="1" applyFont="1" applyFill="1" applyBorder="1" applyAlignment="1">
      <alignment horizontal="right"/>
    </xf>
    <xf numFmtId="164" fontId="6" fillId="0" borderId="0" xfId="2" applyNumberFormat="1" applyFont="1" applyFill="1" applyBorder="1" applyAlignment="1">
      <alignment wrapText="1"/>
    </xf>
    <xf numFmtId="164" fontId="2" fillId="0" borderId="5" xfId="3" applyNumberFormat="1" applyFont="1" applyFill="1" applyBorder="1" applyAlignment="1">
      <alignment wrapText="1"/>
    </xf>
    <xf numFmtId="169" fontId="6" fillId="0" borderId="4" xfId="2" applyNumberFormat="1" applyFont="1" applyFill="1" applyBorder="1" applyAlignment="1">
      <alignment horizontal="right" wrapText="1"/>
    </xf>
    <xf numFmtId="169" fontId="2" fillId="0" borderId="13" xfId="3" applyNumberFormat="1" applyFont="1" applyFill="1" applyBorder="1" applyAlignment="1">
      <alignment horizontal="right"/>
    </xf>
    <xf numFmtId="165" fontId="2" fillId="0" borderId="4" xfId="2" applyNumberFormat="1" applyFont="1" applyFill="1" applyBorder="1" applyAlignment="1">
      <alignment horizontal="right" vertical="center" wrapText="1"/>
    </xf>
    <xf numFmtId="164" fontId="2" fillId="0" borderId="4" xfId="2" applyNumberFormat="1" applyFont="1" applyFill="1" applyBorder="1" applyAlignment="1">
      <alignment vertical="center" wrapText="1"/>
    </xf>
    <xf numFmtId="164" fontId="2" fillId="0" borderId="4" xfId="3" applyNumberFormat="1" applyFont="1" applyFill="1" applyBorder="1" applyAlignment="1">
      <alignment horizontal="right"/>
    </xf>
    <xf numFmtId="164" fontId="6" fillId="0" borderId="4" xfId="2" applyNumberFormat="1" applyFont="1" applyFill="1" applyBorder="1" applyAlignment="1">
      <alignment horizontal="right"/>
    </xf>
    <xf numFmtId="164" fontId="6" fillId="0" borderId="4" xfId="2" applyNumberFormat="1" applyFont="1" applyFill="1" applyBorder="1" applyAlignment="1"/>
    <xf numFmtId="164" fontId="2" fillId="0" borderId="4" xfId="2" applyNumberFormat="1" applyFont="1" applyFill="1" applyBorder="1" applyAlignment="1">
      <alignment horizontal="right"/>
    </xf>
    <xf numFmtId="164" fontId="6" fillId="0" borderId="22" xfId="2" applyNumberFormat="1" applyFont="1" applyFill="1" applyBorder="1" applyAlignment="1"/>
    <xf numFmtId="168" fontId="2" fillId="0" borderId="23" xfId="2" applyNumberFormat="1" applyFont="1" applyFill="1" applyBorder="1" applyAlignment="1"/>
    <xf numFmtId="0" fontId="2" fillId="0" borderId="12" xfId="3" applyFont="1" applyFill="1" applyBorder="1" applyAlignment="1">
      <alignment horizontal="right"/>
    </xf>
    <xf numFmtId="166" fontId="7" fillId="0" borderId="16" xfId="0" applyNumberFormat="1" applyFont="1" applyBorder="1"/>
    <xf numFmtId="9" fontId="7" fillId="0" borderId="16" xfId="1" applyFont="1" applyBorder="1"/>
    <xf numFmtId="0" fontId="6" fillId="0" borderId="5" xfId="2" applyFont="1" applyFill="1" applyBorder="1" applyAlignment="1">
      <alignment horizontal="center"/>
    </xf>
    <xf numFmtId="0" fontId="8" fillId="0" borderId="0" xfId="0" applyFont="1"/>
    <xf numFmtId="0" fontId="8" fillId="0" borderId="16" xfId="0" applyFont="1" applyFill="1" applyBorder="1"/>
    <xf numFmtId="166" fontId="8" fillId="0" borderId="16" xfId="0" applyNumberFormat="1" applyFont="1" applyFill="1" applyBorder="1"/>
    <xf numFmtId="9" fontId="8" fillId="0" borderId="16" xfId="0" applyNumberFormat="1" applyFont="1" applyFill="1" applyBorder="1"/>
    <xf numFmtId="0" fontId="8" fillId="0" borderId="15" xfId="0" applyFont="1" applyFill="1" applyBorder="1"/>
    <xf numFmtId="0" fontId="8" fillId="0" borderId="15" xfId="0" applyFont="1" applyFill="1" applyBorder="1" applyAlignment="1">
      <alignment horizontal="center"/>
    </xf>
    <xf numFmtId="0" fontId="8" fillId="0" borderId="0" xfId="0" applyFont="1" applyFill="1" applyAlignment="1">
      <alignment horizontal="left" indent="1"/>
    </xf>
    <xf numFmtId="0" fontId="8" fillId="0" borderId="0" xfId="0" applyFont="1" applyFill="1" applyAlignment="1">
      <alignment horizontal="center"/>
    </xf>
    <xf numFmtId="166" fontId="8" fillId="0" borderId="0" xfId="0" applyNumberFormat="1" applyFont="1" applyFill="1" applyAlignment="1">
      <alignment horizontal="right"/>
    </xf>
    <xf numFmtId="9" fontId="8" fillId="0" borderId="0" xfId="0" applyNumberFormat="1" applyFont="1" applyFill="1" applyAlignment="1">
      <alignment horizontal="right"/>
    </xf>
    <xf numFmtId="0" fontId="8" fillId="0" borderId="13" xfId="0" applyFont="1" applyFill="1" applyBorder="1" applyAlignment="1">
      <alignment horizontal="center"/>
    </xf>
    <xf numFmtId="166" fontId="8" fillId="0" borderId="13" xfId="0" applyNumberFormat="1" applyFont="1" applyFill="1" applyBorder="1" applyAlignment="1">
      <alignment horizontal="right"/>
    </xf>
    <xf numFmtId="9" fontId="8" fillId="0" borderId="13" xfId="0" applyNumberFormat="1" applyFont="1" applyFill="1" applyBorder="1" applyAlignment="1">
      <alignment horizontal="right"/>
    </xf>
    <xf numFmtId="0" fontId="8" fillId="0" borderId="0" xfId="0" applyFont="1" applyFill="1"/>
    <xf numFmtId="166" fontId="8" fillId="0" borderId="0" xfId="0" applyNumberFormat="1" applyFont="1" applyFill="1"/>
    <xf numFmtId="9" fontId="8" fillId="0" borderId="0" xfId="0" applyNumberFormat="1" applyFont="1" applyFill="1"/>
    <xf numFmtId="0" fontId="2" fillId="0" borderId="0" xfId="0" applyFont="1" applyFill="1"/>
    <xf numFmtId="0" fontId="6" fillId="0" borderId="3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4" xfId="3" applyFont="1" applyFill="1" applyBorder="1" applyAlignment="1"/>
    <xf numFmtId="170" fontId="2" fillId="0" borderId="0" xfId="2" applyNumberFormat="1" applyFont="1" applyFill="1" applyBorder="1" applyAlignment="1"/>
    <xf numFmtId="166" fontId="8" fillId="0" borderId="0" xfId="0" applyNumberFormat="1" applyFont="1"/>
    <xf numFmtId="0" fontId="2" fillId="0" borderId="17" xfId="0" applyFont="1" applyFill="1" applyBorder="1" applyAlignment="1">
      <alignment horizontal="center"/>
    </xf>
    <xf numFmtId="0" fontId="8" fillId="0" borderId="10" xfId="0" applyFont="1" applyFill="1" applyBorder="1"/>
    <xf numFmtId="0" fontId="8" fillId="0" borderId="17" xfId="0" applyFont="1" applyFill="1" applyBorder="1"/>
    <xf numFmtId="0" fontId="8" fillId="0" borderId="10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left" vertical="center" indent="3"/>
    </xf>
    <xf numFmtId="0" fontId="6" fillId="0" borderId="2" xfId="2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1" fontId="6" fillId="0" borderId="15" xfId="0" applyNumberFormat="1" applyFont="1" applyFill="1" applyBorder="1" applyAlignment="1">
      <alignment horizontal="center" vertical="center" wrapText="1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" fontId="6" fillId="0" borderId="10" xfId="0" applyNumberFormat="1" applyFont="1" applyFill="1" applyBorder="1" applyAlignment="1">
      <alignment horizontal="center" vertical="center" wrapText="1"/>
    </xf>
    <xf numFmtId="0" fontId="0" fillId="0" borderId="17" xfId="0" applyFill="1" applyBorder="1"/>
    <xf numFmtId="0" fontId="0" fillId="0" borderId="17" xfId="0" applyFill="1" applyBorder="1" applyAlignment="1">
      <alignment horizontal="center"/>
    </xf>
    <xf numFmtId="166" fontId="0" fillId="0" borderId="17" xfId="0" applyNumberFormat="1" applyFill="1" applyBorder="1" applyAlignment="1">
      <alignment horizontal="right"/>
    </xf>
    <xf numFmtId="9" fontId="0" fillId="0" borderId="17" xfId="0" applyNumberFormat="1" applyFill="1" applyBorder="1" applyAlignment="1">
      <alignment horizontal="right"/>
    </xf>
    <xf numFmtId="0" fontId="0" fillId="0" borderId="16" xfId="0" applyFill="1" applyBorder="1"/>
    <xf numFmtId="166" fontId="0" fillId="0" borderId="16" xfId="0" applyNumberFormat="1" applyFill="1" applyBorder="1"/>
    <xf numFmtId="9" fontId="0" fillId="0" borderId="16" xfId="0" applyNumberFormat="1" applyFill="1" applyBorder="1"/>
    <xf numFmtId="9" fontId="6" fillId="0" borderId="15" xfId="0" applyNumberFormat="1" applyFont="1" applyFill="1" applyBorder="1" applyAlignment="1">
      <alignment horizontal="left" vertical="center" indent="3"/>
    </xf>
    <xf numFmtId="169" fontId="0" fillId="0" borderId="17" xfId="0" applyNumberFormat="1" applyFill="1" applyBorder="1" applyAlignment="1">
      <alignment horizontal="right"/>
    </xf>
    <xf numFmtId="0" fontId="2" fillId="0" borderId="0" xfId="3" applyFont="1" applyFill="1" applyBorder="1"/>
    <xf numFmtId="9" fontId="8" fillId="0" borderId="0" xfId="1" applyFont="1"/>
    <xf numFmtId="169" fontId="8" fillId="0" borderId="0" xfId="0" applyNumberFormat="1" applyFont="1"/>
    <xf numFmtId="0" fontId="6" fillId="0" borderId="0" xfId="2" applyFont="1" applyFill="1" applyBorder="1" applyAlignment="1"/>
    <xf numFmtId="0" fontId="6" fillId="0" borderId="5" xfId="2" applyFont="1" applyFill="1" applyBorder="1" applyAlignment="1"/>
    <xf numFmtId="169" fontId="6" fillId="0" borderId="0" xfId="3" applyNumberFormat="1" applyFont="1" applyFill="1" applyBorder="1" applyAlignment="1">
      <alignment horizontal="right"/>
    </xf>
    <xf numFmtId="0" fontId="6" fillId="0" borderId="2" xfId="2" applyFont="1" applyFill="1" applyBorder="1" applyAlignment="1">
      <alignment horizontal="center"/>
    </xf>
    <xf numFmtId="37" fontId="4" fillId="0" borderId="0" xfId="2" applyNumberFormat="1" applyFont="1" applyFill="1" applyBorder="1" applyAlignment="1">
      <alignment horizontal="center"/>
    </xf>
    <xf numFmtId="37" fontId="4" fillId="0" borderId="5" xfId="2" applyNumberFormat="1" applyFont="1" applyFill="1" applyBorder="1" applyAlignment="1">
      <alignment horizontal="center"/>
    </xf>
    <xf numFmtId="0" fontId="4" fillId="0" borderId="18" xfId="2" applyFont="1" applyFill="1" applyBorder="1" applyAlignment="1">
      <alignment horizontal="center" wrapText="1"/>
    </xf>
    <xf numFmtId="0" fontId="4" fillId="0" borderId="19" xfId="2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37" fontId="6" fillId="0" borderId="1" xfId="2" applyNumberFormat="1" applyFont="1" applyFill="1" applyBorder="1" applyAlignment="1">
      <alignment horizontal="center" vertical="top"/>
    </xf>
    <xf numFmtId="37" fontId="6" fillId="0" borderId="2" xfId="2" applyNumberFormat="1" applyFont="1" applyFill="1" applyBorder="1" applyAlignment="1">
      <alignment horizontal="center" vertical="top"/>
    </xf>
    <xf numFmtId="37" fontId="6" fillId="0" borderId="3" xfId="2" applyNumberFormat="1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left" vertical="center" indent="3"/>
    </xf>
    <xf numFmtId="166" fontId="6" fillId="0" borderId="10" xfId="0" applyNumberFormat="1" applyFont="1" applyFill="1" applyBorder="1" applyAlignment="1">
      <alignment horizontal="left" vertical="center" indent="3"/>
    </xf>
  </cellXfs>
  <cellStyles count="4">
    <cellStyle name="Normal" xfId="0" builtinId="0"/>
    <cellStyle name="Normal_Basefecu 7" xfId="3"/>
    <cellStyle name="Normal_E. Fin SQM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0"/>
  <sheetViews>
    <sheetView showGridLines="0" tabSelected="1" zoomScale="80" zoomScaleNormal="80" workbookViewId="0">
      <selection activeCell="C9" sqref="C9:C14"/>
    </sheetView>
  </sheetViews>
  <sheetFormatPr baseColWidth="10" defaultColWidth="11.42578125" defaultRowHeight="12.75"/>
  <cols>
    <col min="1" max="1" width="3.7109375" style="116" customWidth="1"/>
    <col min="2" max="2" width="3.28515625" style="116" customWidth="1"/>
    <col min="3" max="3" width="35.28515625" style="116" bestFit="1" customWidth="1"/>
    <col min="4" max="4" width="11.42578125" style="116"/>
    <col min="5" max="5" width="1.7109375" style="116" customWidth="1"/>
    <col min="6" max="6" width="11.42578125" style="116"/>
    <col min="7" max="7" width="2" style="116" customWidth="1"/>
    <col min="8" max="8" width="11.42578125" style="116"/>
    <col min="9" max="9" width="1.5703125" style="116" customWidth="1"/>
    <col min="10" max="10" width="11.85546875" style="116" bestFit="1" customWidth="1"/>
    <col min="11" max="11" width="1.42578125" style="116" customWidth="1"/>
    <col min="12" max="16384" width="11.42578125" style="116"/>
  </cols>
  <sheetData>
    <row r="1" spans="2:19" ht="13.5" thickBot="1">
      <c r="C1" s="132"/>
    </row>
    <row r="2" spans="2:19" ht="13.5" thickBot="1">
      <c r="B2" s="30"/>
      <c r="C2" s="167" t="s">
        <v>0</v>
      </c>
      <c r="D2" s="167"/>
      <c r="E2" s="167"/>
      <c r="F2" s="167"/>
      <c r="G2" s="133"/>
      <c r="H2" s="134"/>
      <c r="I2" s="146"/>
      <c r="J2" s="146"/>
      <c r="K2" s="133"/>
    </row>
    <row r="3" spans="2:19" ht="15" customHeight="1">
      <c r="B3" s="31"/>
      <c r="C3" s="1"/>
      <c r="D3" s="1"/>
      <c r="E3" s="1"/>
      <c r="F3" s="1"/>
      <c r="G3" s="2"/>
      <c r="H3" s="170" t="s">
        <v>72</v>
      </c>
      <c r="I3" s="170"/>
      <c r="J3" s="170"/>
      <c r="K3" s="171"/>
    </row>
    <row r="4" spans="2:19" ht="13.15" customHeight="1">
      <c r="B4" s="32"/>
      <c r="C4" s="3" t="s">
        <v>1</v>
      </c>
      <c r="D4" s="168" t="s">
        <v>73</v>
      </c>
      <c r="E4" s="168"/>
      <c r="F4" s="168"/>
      <c r="G4" s="169"/>
      <c r="H4" s="172"/>
      <c r="I4" s="172"/>
      <c r="J4" s="172"/>
      <c r="K4" s="173"/>
    </row>
    <row r="5" spans="2:19">
      <c r="B5" s="32"/>
      <c r="C5" s="4"/>
      <c r="D5" s="164">
        <v>2018</v>
      </c>
      <c r="E5" s="164"/>
      <c r="F5" s="164">
        <v>2017</v>
      </c>
      <c r="G5" s="165"/>
      <c r="H5" s="164">
        <v>2018</v>
      </c>
      <c r="I5" s="164"/>
      <c r="J5" s="164">
        <v>2017</v>
      </c>
      <c r="K5" s="165"/>
    </row>
    <row r="6" spans="2:19">
      <c r="B6" s="32"/>
      <c r="C6" s="5"/>
      <c r="D6" s="5"/>
      <c r="E6" s="5"/>
      <c r="F6" s="5"/>
      <c r="G6" s="6"/>
      <c r="H6" s="33"/>
      <c r="I6" s="5"/>
      <c r="J6" s="5"/>
      <c r="K6" s="6"/>
    </row>
    <row r="7" spans="2:19">
      <c r="B7" s="32"/>
      <c r="C7" s="7" t="s">
        <v>2</v>
      </c>
      <c r="D7" s="96">
        <v>565.20000000000005</v>
      </c>
      <c r="E7" s="100"/>
      <c r="F7" s="96">
        <v>574.79999999999995</v>
      </c>
      <c r="G7" s="101"/>
      <c r="H7" s="102">
        <v>2265.8000000000002</v>
      </c>
      <c r="I7" s="96"/>
      <c r="J7" s="96">
        <v>2157.3000000000002</v>
      </c>
      <c r="K7" s="82"/>
      <c r="M7" s="163"/>
      <c r="O7" s="163"/>
      <c r="Q7" s="163"/>
      <c r="S7" s="163"/>
    </row>
    <row r="8" spans="2:19">
      <c r="B8" s="33"/>
      <c r="C8" s="9"/>
      <c r="D8" s="9"/>
      <c r="E8" s="9"/>
      <c r="F8" s="9"/>
      <c r="G8" s="10"/>
      <c r="H8" s="36"/>
      <c r="I8" s="9"/>
      <c r="J8" s="9"/>
      <c r="K8" s="11"/>
    </row>
    <row r="9" spans="2:19" ht="14.25" customHeight="1">
      <c r="B9" s="135"/>
      <c r="C9" s="12" t="s">
        <v>4</v>
      </c>
      <c r="D9" s="13">
        <v>233.9</v>
      </c>
      <c r="E9" s="14"/>
      <c r="F9" s="13">
        <v>179.4</v>
      </c>
      <c r="G9" s="15"/>
      <c r="H9" s="104">
        <v>734.8</v>
      </c>
      <c r="I9" s="13"/>
      <c r="J9" s="13">
        <v>644.6</v>
      </c>
      <c r="K9" s="83"/>
      <c r="M9" s="163"/>
      <c r="O9" s="163"/>
      <c r="Q9" s="163"/>
      <c r="S9" s="163"/>
    </row>
    <row r="10" spans="2:19">
      <c r="B10" s="34"/>
      <c r="C10" s="12" t="s">
        <v>63</v>
      </c>
      <c r="D10" s="16">
        <v>174.4</v>
      </c>
      <c r="E10" s="12"/>
      <c r="F10" s="16">
        <v>185.9</v>
      </c>
      <c r="G10" s="15"/>
      <c r="H10" s="105">
        <v>781.8</v>
      </c>
      <c r="I10" s="16"/>
      <c r="J10" s="13">
        <v>697.3</v>
      </c>
      <c r="K10" s="83"/>
      <c r="M10" s="163"/>
      <c r="O10" s="163"/>
      <c r="Q10" s="163"/>
      <c r="S10" s="163"/>
    </row>
    <row r="11" spans="2:19">
      <c r="B11" s="34"/>
      <c r="C11" s="17" t="s">
        <v>3</v>
      </c>
      <c r="D11" s="16">
        <v>81.900000000000006</v>
      </c>
      <c r="E11" s="18"/>
      <c r="F11" s="16">
        <v>60.8</v>
      </c>
      <c r="G11" s="19"/>
      <c r="H11" s="105">
        <v>325</v>
      </c>
      <c r="I11" s="16"/>
      <c r="J11" s="13">
        <v>252.1</v>
      </c>
      <c r="K11" s="84"/>
      <c r="M11" s="163"/>
      <c r="O11" s="163"/>
      <c r="Q11" s="163"/>
      <c r="S11" s="163"/>
    </row>
    <row r="12" spans="2:19">
      <c r="B12" s="35"/>
      <c r="C12" s="17" t="s">
        <v>6</v>
      </c>
      <c r="D12" s="16">
        <v>47.7</v>
      </c>
      <c r="E12" s="18"/>
      <c r="F12" s="16">
        <v>78.400000000000006</v>
      </c>
      <c r="G12" s="19"/>
      <c r="H12" s="105">
        <v>267.5</v>
      </c>
      <c r="I12" s="16"/>
      <c r="J12" s="13">
        <v>379.3</v>
      </c>
      <c r="K12" s="84"/>
      <c r="M12" s="163"/>
      <c r="O12" s="163"/>
      <c r="Q12" s="163"/>
      <c r="S12" s="163"/>
    </row>
    <row r="13" spans="2:19">
      <c r="B13" s="35"/>
      <c r="C13" s="17" t="s">
        <v>5</v>
      </c>
      <c r="D13" s="16">
        <v>13.7</v>
      </c>
      <c r="E13" s="12"/>
      <c r="F13" s="16">
        <v>54.6</v>
      </c>
      <c r="G13" s="15"/>
      <c r="H13" s="105">
        <v>108.3</v>
      </c>
      <c r="I13" s="16"/>
      <c r="J13" s="13">
        <v>135.6</v>
      </c>
      <c r="K13" s="83"/>
      <c r="M13" s="163"/>
      <c r="O13" s="163"/>
      <c r="Q13" s="163"/>
      <c r="S13" s="163"/>
    </row>
    <row r="14" spans="2:19">
      <c r="B14" s="35"/>
      <c r="C14" s="12" t="s">
        <v>7</v>
      </c>
      <c r="D14" s="16">
        <v>13.8</v>
      </c>
      <c r="E14" s="18"/>
      <c r="F14" s="16">
        <v>15.7</v>
      </c>
      <c r="G14" s="19"/>
      <c r="H14" s="105">
        <v>48.5</v>
      </c>
      <c r="I14" s="16"/>
      <c r="J14" s="13">
        <v>48.5</v>
      </c>
      <c r="K14" s="84"/>
      <c r="M14" s="163"/>
      <c r="O14" s="163"/>
      <c r="Q14" s="163"/>
      <c r="S14" s="163"/>
    </row>
    <row r="15" spans="2:19">
      <c r="B15" s="36"/>
      <c r="C15" s="9"/>
      <c r="D15" s="9"/>
      <c r="E15" s="9"/>
      <c r="F15" s="9"/>
      <c r="G15" s="10"/>
      <c r="H15" s="106"/>
      <c r="I15" s="85"/>
      <c r="J15" s="85"/>
      <c r="K15" s="2"/>
    </row>
    <row r="16" spans="2:19">
      <c r="B16" s="36"/>
      <c r="C16" s="7" t="s">
        <v>8</v>
      </c>
      <c r="D16" s="7">
        <v>-313.7</v>
      </c>
      <c r="E16" s="7"/>
      <c r="F16" s="7">
        <v>-303.39999999999998</v>
      </c>
      <c r="G16" s="8"/>
      <c r="H16" s="107">
        <v>-1262</v>
      </c>
      <c r="I16" s="86"/>
      <c r="J16" s="86">
        <v>-1154.3</v>
      </c>
      <c r="K16" s="82"/>
      <c r="M16" s="163"/>
      <c r="O16" s="163"/>
      <c r="Q16" s="163"/>
      <c r="S16" s="163"/>
    </row>
    <row r="17" spans="2:19">
      <c r="B17" s="36"/>
      <c r="C17" s="7" t="s">
        <v>9</v>
      </c>
      <c r="D17" s="7">
        <v>-50</v>
      </c>
      <c r="E17" s="7"/>
      <c r="F17" s="7">
        <v>-55.3</v>
      </c>
      <c r="G17" s="8"/>
      <c r="H17" s="108">
        <v>-221.5</v>
      </c>
      <c r="I17" s="7"/>
      <c r="J17" s="7">
        <v>-240.5</v>
      </c>
      <c r="K17" s="82"/>
      <c r="M17" s="163"/>
      <c r="O17" s="163"/>
      <c r="Q17" s="163"/>
      <c r="S17" s="163"/>
    </row>
    <row r="18" spans="2:19">
      <c r="B18" s="36"/>
      <c r="C18" s="7"/>
      <c r="D18" s="7"/>
      <c r="E18" s="7"/>
      <c r="F18" s="7"/>
      <c r="G18" s="8"/>
      <c r="H18" s="107"/>
      <c r="I18" s="86"/>
      <c r="J18" s="86"/>
      <c r="K18" s="82"/>
    </row>
    <row r="19" spans="2:19">
      <c r="B19" s="36"/>
      <c r="C19" s="7" t="s">
        <v>10</v>
      </c>
      <c r="D19" s="7">
        <v>201.5</v>
      </c>
      <c r="E19" s="7"/>
      <c r="F19" s="7">
        <v>216.1</v>
      </c>
      <c r="G19" s="8"/>
      <c r="H19" s="107">
        <v>782.3</v>
      </c>
      <c r="I19" s="86"/>
      <c r="J19" s="86">
        <v>762.5</v>
      </c>
      <c r="K19" s="82"/>
      <c r="M19" s="163"/>
      <c r="O19" s="163"/>
      <c r="Q19" s="163"/>
      <c r="S19" s="163"/>
    </row>
    <row r="20" spans="2:19">
      <c r="B20" s="36"/>
      <c r="C20" s="7"/>
      <c r="D20" s="7"/>
      <c r="E20" s="7"/>
      <c r="F20" s="7"/>
      <c r="G20" s="8"/>
      <c r="H20" s="107"/>
      <c r="I20" s="86"/>
      <c r="J20" s="86"/>
      <c r="K20" s="82"/>
    </row>
    <row r="21" spans="2:19">
      <c r="B21" s="36"/>
      <c r="C21" s="9" t="s">
        <v>11</v>
      </c>
      <c r="D21" s="9">
        <v>-34.6</v>
      </c>
      <c r="E21" s="9"/>
      <c r="F21" s="9">
        <v>-28.6</v>
      </c>
      <c r="G21" s="10"/>
      <c r="H21" s="36">
        <v>-118.1</v>
      </c>
      <c r="I21" s="9"/>
      <c r="J21" s="9">
        <v>-101.2</v>
      </c>
      <c r="K21" s="82"/>
      <c r="M21" s="163"/>
      <c r="O21" s="163"/>
      <c r="Q21" s="163"/>
      <c r="S21" s="163"/>
    </row>
    <row r="22" spans="2:19">
      <c r="B22" s="36"/>
      <c r="C22" s="9" t="s">
        <v>12</v>
      </c>
      <c r="D22" s="9">
        <v>-17.8</v>
      </c>
      <c r="E22" s="9"/>
      <c r="F22" s="9">
        <v>-12.3</v>
      </c>
      <c r="G22" s="10"/>
      <c r="H22" s="36">
        <v>-59.9</v>
      </c>
      <c r="I22" s="9"/>
      <c r="J22" s="9">
        <v>-50.1</v>
      </c>
      <c r="K22" s="82"/>
      <c r="M22" s="163"/>
      <c r="O22" s="163"/>
      <c r="Q22" s="163"/>
      <c r="S22" s="163"/>
    </row>
    <row r="23" spans="2:19">
      <c r="B23" s="36"/>
      <c r="C23" s="9" t="s">
        <v>13</v>
      </c>
      <c r="D23" s="9">
        <v>6</v>
      </c>
      <c r="E23" s="9"/>
      <c r="F23" s="9">
        <v>4.7</v>
      </c>
      <c r="G23" s="10"/>
      <c r="H23" s="36">
        <v>22.5</v>
      </c>
      <c r="I23" s="9"/>
      <c r="J23" s="9">
        <v>13.5</v>
      </c>
      <c r="K23" s="82"/>
      <c r="M23" s="163"/>
      <c r="O23" s="163"/>
      <c r="Q23" s="163"/>
      <c r="S23" s="163"/>
    </row>
    <row r="24" spans="2:19">
      <c r="B24" s="36"/>
      <c r="C24" s="9" t="s">
        <v>14</v>
      </c>
      <c r="D24" s="9">
        <v>-7.2</v>
      </c>
      <c r="E24" s="9"/>
      <c r="F24" s="9">
        <v>-1.9</v>
      </c>
      <c r="G24" s="10"/>
      <c r="H24" s="36">
        <v>-16.600000000000001</v>
      </c>
      <c r="I24" s="9"/>
      <c r="J24" s="9">
        <v>-1.3</v>
      </c>
      <c r="K24" s="82"/>
      <c r="M24" s="163"/>
      <c r="O24" s="163"/>
      <c r="Q24" s="163"/>
      <c r="S24" s="163"/>
    </row>
    <row r="25" spans="2:19">
      <c r="B25" s="36"/>
      <c r="C25" s="9" t="s">
        <v>15</v>
      </c>
      <c r="D25" s="9">
        <v>14.9</v>
      </c>
      <c r="E25" s="9"/>
      <c r="F25" s="9">
        <v>-23.7</v>
      </c>
      <c r="G25" s="10"/>
      <c r="H25" s="36">
        <v>10.9</v>
      </c>
      <c r="I25" s="9"/>
      <c r="J25" s="9">
        <v>-28.8</v>
      </c>
      <c r="K25" s="82"/>
      <c r="M25" s="163"/>
      <c r="O25" s="163"/>
      <c r="Q25" s="163"/>
      <c r="S25" s="163"/>
    </row>
    <row r="26" spans="2:19">
      <c r="B26" s="36"/>
      <c r="C26" s="9"/>
      <c r="D26" s="20"/>
      <c r="E26" s="9"/>
      <c r="F26" s="20"/>
      <c r="G26" s="10"/>
      <c r="H26" s="109"/>
      <c r="I26" s="87"/>
      <c r="J26" s="87"/>
      <c r="K26" s="82"/>
    </row>
    <row r="27" spans="2:19">
      <c r="B27" s="36"/>
      <c r="C27" s="7" t="s">
        <v>16</v>
      </c>
      <c r="D27" s="7">
        <v>162.9</v>
      </c>
      <c r="E27" s="7"/>
      <c r="F27" s="7">
        <v>154.30000000000001</v>
      </c>
      <c r="G27" s="8"/>
      <c r="H27" s="108">
        <v>621</v>
      </c>
      <c r="I27" s="7"/>
      <c r="J27" s="7">
        <v>594.6</v>
      </c>
      <c r="K27" s="82"/>
      <c r="M27" s="163"/>
      <c r="O27" s="163"/>
      <c r="Q27" s="163"/>
      <c r="S27" s="163"/>
    </row>
    <row r="28" spans="2:19">
      <c r="B28" s="36"/>
      <c r="C28" s="7"/>
      <c r="D28" s="7"/>
      <c r="E28" s="7"/>
      <c r="F28" s="7"/>
      <c r="G28" s="8"/>
      <c r="H28" s="108"/>
      <c r="I28" s="7"/>
      <c r="J28" s="7"/>
      <c r="K28" s="82"/>
    </row>
    <row r="29" spans="2:19">
      <c r="B29" s="36"/>
      <c r="C29" s="7" t="s">
        <v>17</v>
      </c>
      <c r="D29" s="7">
        <v>-52.7</v>
      </c>
      <c r="E29" s="7"/>
      <c r="F29" s="7">
        <v>-42.8</v>
      </c>
      <c r="G29" s="8"/>
      <c r="H29" s="108">
        <v>-179</v>
      </c>
      <c r="I29" s="7"/>
      <c r="J29" s="7">
        <v>-166.2</v>
      </c>
      <c r="K29" s="82"/>
      <c r="M29" s="163"/>
      <c r="O29" s="163"/>
      <c r="Q29" s="163"/>
      <c r="S29" s="163"/>
    </row>
    <row r="30" spans="2:19">
      <c r="B30" s="36"/>
      <c r="C30" s="7"/>
      <c r="D30" s="7"/>
      <c r="E30" s="7"/>
      <c r="F30" s="7"/>
      <c r="G30" s="8"/>
      <c r="H30" s="108"/>
      <c r="I30" s="7"/>
      <c r="J30" s="7"/>
      <c r="K30" s="82"/>
    </row>
    <row r="31" spans="2:19">
      <c r="B31" s="36"/>
      <c r="C31" s="7" t="s">
        <v>18</v>
      </c>
      <c r="D31" s="7">
        <v>110.2</v>
      </c>
      <c r="E31" s="7"/>
      <c r="F31" s="7">
        <v>111.5</v>
      </c>
      <c r="G31" s="8"/>
      <c r="H31" s="108">
        <v>442.1</v>
      </c>
      <c r="I31" s="7"/>
      <c r="J31" s="7">
        <v>428.4</v>
      </c>
      <c r="K31" s="82"/>
      <c r="M31" s="163"/>
      <c r="O31" s="163"/>
      <c r="Q31" s="163"/>
      <c r="S31" s="163"/>
    </row>
    <row r="32" spans="2:19">
      <c r="B32" s="36"/>
      <c r="C32" s="7"/>
      <c r="D32" s="7"/>
      <c r="E32" s="7"/>
      <c r="F32" s="7"/>
      <c r="G32" s="8"/>
      <c r="H32" s="108"/>
      <c r="I32" s="7"/>
      <c r="J32" s="7"/>
      <c r="K32" s="82"/>
    </row>
    <row r="33" spans="2:19">
      <c r="B33" s="36"/>
      <c r="C33" s="9" t="s">
        <v>19</v>
      </c>
      <c r="D33" s="9">
        <v>-1.5</v>
      </c>
      <c r="E33" s="9"/>
      <c r="F33" s="9">
        <v>-1</v>
      </c>
      <c r="G33" s="10"/>
      <c r="H33" s="36">
        <v>-2.2000000000000002</v>
      </c>
      <c r="I33" s="9"/>
      <c r="J33" s="9">
        <v>-0.7</v>
      </c>
      <c r="K33" s="82"/>
      <c r="M33" s="163"/>
      <c r="O33" s="163"/>
      <c r="Q33" s="163"/>
      <c r="S33" s="163"/>
    </row>
    <row r="34" spans="2:19">
      <c r="B34" s="36"/>
      <c r="C34" s="7"/>
      <c r="D34" s="7"/>
      <c r="E34" s="7"/>
      <c r="F34" s="7"/>
      <c r="G34" s="8"/>
      <c r="H34" s="108"/>
      <c r="I34" s="7"/>
      <c r="J34" s="7"/>
      <c r="K34" s="82"/>
    </row>
    <row r="35" spans="2:19">
      <c r="B35" s="36"/>
      <c r="C35" s="21" t="s">
        <v>20</v>
      </c>
      <c r="D35" s="22">
        <v>108.6</v>
      </c>
      <c r="E35" s="22"/>
      <c r="F35" s="22">
        <v>110.5</v>
      </c>
      <c r="G35" s="23"/>
      <c r="H35" s="110">
        <v>439.8</v>
      </c>
      <c r="I35" s="22"/>
      <c r="J35" s="88">
        <v>427.7</v>
      </c>
      <c r="K35" s="82"/>
      <c r="M35" s="163"/>
      <c r="O35" s="163"/>
      <c r="Q35" s="163"/>
      <c r="S35" s="163"/>
    </row>
    <row r="36" spans="2:19">
      <c r="B36" s="36"/>
      <c r="C36" s="24" t="s">
        <v>21</v>
      </c>
      <c r="D36" s="25">
        <v>0.4</v>
      </c>
      <c r="E36" s="25"/>
      <c r="F36" s="25">
        <v>0.4</v>
      </c>
      <c r="G36" s="26"/>
      <c r="H36" s="111">
        <v>1.7</v>
      </c>
      <c r="I36" s="25"/>
      <c r="J36" s="89">
        <v>1.6</v>
      </c>
      <c r="K36" s="82"/>
      <c r="M36" s="163"/>
      <c r="O36" s="163"/>
      <c r="Q36" s="163"/>
      <c r="S36" s="163"/>
    </row>
    <row r="37" spans="2:19" ht="13.5" thickBot="1">
      <c r="B37" s="37"/>
      <c r="C37" s="27"/>
      <c r="D37" s="27"/>
      <c r="E37" s="27"/>
      <c r="F37" s="27"/>
      <c r="G37" s="28"/>
      <c r="H37" s="112"/>
      <c r="I37" s="90"/>
      <c r="J37" s="90"/>
      <c r="K37" s="28"/>
    </row>
    <row r="38" spans="2:19">
      <c r="B38" s="5"/>
      <c r="C38" s="93" t="s">
        <v>64</v>
      </c>
      <c r="D38" s="29"/>
      <c r="E38" s="29"/>
      <c r="F38" s="29"/>
      <c r="G38" s="29"/>
      <c r="H38" s="29"/>
      <c r="I38" s="29"/>
      <c r="J38" s="29"/>
      <c r="K38" s="29"/>
    </row>
    <row r="39" spans="2:19">
      <c r="C39" s="93"/>
      <c r="D39" s="29"/>
      <c r="E39" s="29"/>
      <c r="F39" s="29"/>
      <c r="G39" s="29"/>
      <c r="H39" s="29"/>
      <c r="I39" s="29"/>
      <c r="J39" s="29"/>
      <c r="K39" s="29"/>
    </row>
    <row r="40" spans="2:19">
      <c r="C40" s="94"/>
      <c r="D40" s="94"/>
      <c r="E40" s="94"/>
      <c r="F40" s="95"/>
      <c r="G40" s="95"/>
      <c r="H40" s="95"/>
      <c r="I40" s="95"/>
      <c r="J40" s="95"/>
      <c r="K40" s="95"/>
    </row>
  </sheetData>
  <mergeCells count="3">
    <mergeCell ref="C2:F2"/>
    <mergeCell ref="D4:G4"/>
    <mergeCell ref="H3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3"/>
  <sheetViews>
    <sheetView showGridLines="0" zoomScale="70" zoomScaleNormal="70" workbookViewId="0">
      <selection activeCell="C7" sqref="C7:E38"/>
    </sheetView>
  </sheetViews>
  <sheetFormatPr baseColWidth="10" defaultColWidth="11.42578125" defaultRowHeight="12.75"/>
  <cols>
    <col min="1" max="1" width="3.7109375" style="116" customWidth="1"/>
    <col min="2" max="2" width="44.7109375" style="116" customWidth="1"/>
    <col min="3" max="3" width="13.42578125" style="116" customWidth="1"/>
    <col min="4" max="4" width="3.7109375" style="116" customWidth="1"/>
    <col min="5" max="5" width="12.42578125" style="116" customWidth="1"/>
    <col min="6" max="6" width="3.7109375" style="116" customWidth="1"/>
    <col min="7" max="8" width="11.42578125" style="116"/>
    <col min="9" max="9" width="24.42578125" style="116" customWidth="1"/>
    <col min="10" max="16384" width="11.42578125" style="116"/>
  </cols>
  <sheetData>
    <row r="1" spans="2:10" ht="13.5" thickBot="1">
      <c r="B1" s="136"/>
    </row>
    <row r="2" spans="2:10" ht="13.5" thickBot="1">
      <c r="B2" s="174" t="s">
        <v>22</v>
      </c>
      <c r="C2" s="175"/>
      <c r="D2" s="175"/>
      <c r="E2" s="175"/>
      <c r="F2" s="176"/>
    </row>
    <row r="3" spans="2:10">
      <c r="B3" s="137"/>
      <c r="C3" s="138"/>
      <c r="D3" s="5"/>
      <c r="E3" s="138"/>
      <c r="F3" s="6"/>
    </row>
    <row r="4" spans="2:10">
      <c r="B4" s="38" t="s">
        <v>1</v>
      </c>
      <c r="C4" s="39" t="s">
        <v>49</v>
      </c>
      <c r="D4" s="39"/>
      <c r="E4" s="39" t="s">
        <v>49</v>
      </c>
      <c r="F4" s="58"/>
    </row>
    <row r="5" spans="2:10">
      <c r="B5" s="40"/>
      <c r="C5" s="57">
        <v>2018</v>
      </c>
      <c r="D5" s="57"/>
      <c r="E5" s="57">
        <v>2017</v>
      </c>
      <c r="F5" s="115"/>
    </row>
    <row r="6" spans="2:10">
      <c r="B6" s="40"/>
      <c r="C6" s="41"/>
      <c r="D6" s="41"/>
      <c r="E6" s="41"/>
      <c r="F6" s="59"/>
    </row>
    <row r="7" spans="2:10">
      <c r="B7" s="42" t="s">
        <v>23</v>
      </c>
      <c r="C7" s="96">
        <v>2399.6</v>
      </c>
      <c r="D7" s="44"/>
      <c r="E7" s="43">
        <v>2466.8000000000002</v>
      </c>
      <c r="F7" s="11"/>
      <c r="H7" s="163"/>
      <c r="I7" s="139"/>
      <c r="J7" s="163"/>
    </row>
    <row r="8" spans="2:10">
      <c r="B8" s="40" t="s">
        <v>24</v>
      </c>
      <c r="C8" s="97">
        <v>556.1</v>
      </c>
      <c r="D8" s="46"/>
      <c r="E8" s="45">
        <v>630.4</v>
      </c>
      <c r="F8" s="60"/>
      <c r="H8" s="163"/>
      <c r="I8" s="139"/>
      <c r="J8" s="163"/>
    </row>
    <row r="9" spans="2:10">
      <c r="B9" s="40" t="s">
        <v>25</v>
      </c>
      <c r="C9" s="97">
        <v>312.7</v>
      </c>
      <c r="D9" s="46"/>
      <c r="E9" s="45">
        <v>367</v>
      </c>
      <c r="F9" s="60"/>
      <c r="H9" s="163"/>
      <c r="I9" s="139"/>
      <c r="J9" s="163"/>
    </row>
    <row r="10" spans="2:10">
      <c r="B10" s="47" t="s">
        <v>26</v>
      </c>
      <c r="C10" s="97">
        <v>509.4</v>
      </c>
      <c r="D10" s="46"/>
      <c r="E10" s="45">
        <v>506</v>
      </c>
      <c r="F10" s="60"/>
      <c r="H10" s="163"/>
      <c r="I10" s="139"/>
      <c r="J10" s="163"/>
    </row>
    <row r="11" spans="2:10">
      <c r="B11" s="40" t="s">
        <v>27</v>
      </c>
      <c r="C11" s="97">
        <v>913.7</v>
      </c>
      <c r="D11" s="46"/>
      <c r="E11" s="45">
        <v>902.1</v>
      </c>
      <c r="F11" s="60"/>
      <c r="H11" s="163"/>
      <c r="I11" s="139"/>
      <c r="J11" s="163"/>
    </row>
    <row r="12" spans="2:10">
      <c r="B12" s="48" t="s">
        <v>28</v>
      </c>
      <c r="C12" s="97">
        <v>107.7</v>
      </c>
      <c r="D12" s="46"/>
      <c r="E12" s="45">
        <v>60.8</v>
      </c>
      <c r="F12" s="60"/>
      <c r="H12" s="163"/>
      <c r="I12" s="139"/>
      <c r="J12" s="163"/>
    </row>
    <row r="13" spans="2:10">
      <c r="B13" s="49"/>
      <c r="C13" s="97"/>
      <c r="D13" s="51"/>
      <c r="E13" s="50"/>
      <c r="F13" s="60"/>
      <c r="I13" s="139"/>
    </row>
    <row r="14" spans="2:10">
      <c r="B14" s="42" t="s">
        <v>29</v>
      </c>
      <c r="C14" s="96">
        <v>1868.5</v>
      </c>
      <c r="D14" s="52"/>
      <c r="E14" s="43">
        <v>1830</v>
      </c>
      <c r="F14" s="60"/>
      <c r="H14" s="163"/>
      <c r="I14" s="139"/>
      <c r="J14" s="163"/>
    </row>
    <row r="15" spans="2:10">
      <c r="B15" s="48" t="s">
        <v>30</v>
      </c>
      <c r="C15" s="97">
        <v>17.100000000000001</v>
      </c>
      <c r="D15" s="46"/>
      <c r="E15" s="45">
        <v>42.9</v>
      </c>
      <c r="F15" s="60"/>
      <c r="H15" s="163"/>
      <c r="I15" s="139"/>
      <c r="J15" s="163"/>
    </row>
    <row r="16" spans="2:10">
      <c r="B16" s="48" t="s">
        <v>31</v>
      </c>
      <c r="C16" s="97">
        <v>111.5</v>
      </c>
      <c r="D16" s="46"/>
      <c r="E16" s="45">
        <v>146.4</v>
      </c>
      <c r="F16" s="60"/>
      <c r="H16" s="163"/>
      <c r="I16" s="139"/>
      <c r="J16" s="163"/>
    </row>
    <row r="17" spans="2:10">
      <c r="B17" s="40" t="s">
        <v>32</v>
      </c>
      <c r="C17" s="97">
        <v>1454.8</v>
      </c>
      <c r="D17" s="46"/>
      <c r="E17" s="45">
        <v>1429.4</v>
      </c>
      <c r="F17" s="11"/>
      <c r="H17" s="163"/>
      <c r="I17" s="139"/>
      <c r="J17" s="163"/>
    </row>
    <row r="18" spans="2:10">
      <c r="B18" s="40" t="s">
        <v>33</v>
      </c>
      <c r="C18" s="97">
        <v>285</v>
      </c>
      <c r="D18" s="46"/>
      <c r="E18" s="45">
        <v>211.3</v>
      </c>
      <c r="F18" s="11"/>
      <c r="H18" s="163"/>
      <c r="I18" s="139"/>
      <c r="J18" s="163"/>
    </row>
    <row r="19" spans="2:10">
      <c r="B19" s="38"/>
      <c r="C19" s="97"/>
      <c r="D19" s="46"/>
      <c r="E19" s="45"/>
      <c r="F19" s="60"/>
      <c r="I19" s="139"/>
    </row>
    <row r="20" spans="2:10">
      <c r="B20" s="42" t="s">
        <v>34</v>
      </c>
      <c r="C20" s="96">
        <v>4268.1000000000004</v>
      </c>
      <c r="D20" s="44"/>
      <c r="E20" s="43">
        <v>4296.2</v>
      </c>
      <c r="F20" s="60"/>
      <c r="H20" s="163"/>
      <c r="I20" s="139"/>
      <c r="J20" s="163"/>
    </row>
    <row r="21" spans="2:10">
      <c r="B21" s="47"/>
      <c r="C21" s="98"/>
      <c r="D21" s="46"/>
      <c r="E21" s="45"/>
      <c r="F21" s="2"/>
      <c r="I21" s="139"/>
    </row>
    <row r="22" spans="2:10">
      <c r="B22" s="42" t="s">
        <v>35</v>
      </c>
      <c r="C22" s="99"/>
      <c r="D22" s="46"/>
      <c r="E22" s="45"/>
      <c r="F22" s="82"/>
      <c r="I22" s="139"/>
    </row>
    <row r="23" spans="2:10">
      <c r="B23" s="53" t="s">
        <v>36</v>
      </c>
      <c r="C23" s="99">
        <v>555.70000000000005</v>
      </c>
      <c r="D23" s="46"/>
      <c r="E23" s="45">
        <v>748</v>
      </c>
      <c r="F23" s="11"/>
      <c r="H23" s="163"/>
      <c r="I23" s="139"/>
      <c r="J23" s="163"/>
    </row>
    <row r="24" spans="2:10">
      <c r="B24" s="48" t="s">
        <v>37</v>
      </c>
      <c r="C24" s="99">
        <v>23.6</v>
      </c>
      <c r="D24" s="50"/>
      <c r="E24" s="45">
        <v>220.3</v>
      </c>
      <c r="F24" s="11"/>
      <c r="H24" s="163"/>
      <c r="I24" s="139"/>
      <c r="J24" s="163"/>
    </row>
    <row r="25" spans="2:10">
      <c r="B25" s="54"/>
      <c r="C25" s="96">
        <v>532.1</v>
      </c>
      <c r="D25" s="44"/>
      <c r="E25" s="43">
        <v>527.70000000000005</v>
      </c>
      <c r="F25" s="11"/>
      <c r="H25" s="163"/>
      <c r="I25" s="139"/>
      <c r="J25" s="163"/>
    </row>
    <row r="26" spans="2:10">
      <c r="B26" s="42" t="s">
        <v>38</v>
      </c>
      <c r="C26" s="98"/>
      <c r="D26" s="46"/>
      <c r="E26" s="45"/>
      <c r="F26" s="60"/>
      <c r="I26" s="139"/>
    </row>
    <row r="27" spans="2:10">
      <c r="B27" s="53" t="s">
        <v>39</v>
      </c>
      <c r="C27" s="98">
        <v>1574.6</v>
      </c>
      <c r="D27" s="46"/>
      <c r="E27" s="45">
        <v>1300.7</v>
      </c>
      <c r="F27" s="61"/>
      <c r="H27" s="163"/>
      <c r="I27" s="139"/>
      <c r="J27" s="163"/>
    </row>
    <row r="28" spans="2:10">
      <c r="B28" s="48" t="s">
        <v>37</v>
      </c>
      <c r="C28" s="99">
        <v>1330.4</v>
      </c>
      <c r="D28" s="46"/>
      <c r="E28" s="45">
        <v>1031.5</v>
      </c>
      <c r="F28" s="2"/>
      <c r="H28" s="163"/>
      <c r="I28" s="139"/>
      <c r="J28" s="163"/>
    </row>
    <row r="29" spans="2:10">
      <c r="B29" s="54"/>
      <c r="C29" s="97">
        <v>244.2</v>
      </c>
      <c r="D29" s="46"/>
      <c r="E29" s="45">
        <v>269.2</v>
      </c>
      <c r="F29" s="11"/>
      <c r="H29" s="163"/>
      <c r="I29" s="139"/>
      <c r="J29" s="163"/>
    </row>
    <row r="30" spans="2:10">
      <c r="B30" s="48"/>
      <c r="C30" s="97"/>
      <c r="D30" s="44"/>
      <c r="E30" s="43"/>
      <c r="F30" s="60"/>
      <c r="I30" s="139"/>
    </row>
    <row r="31" spans="2:10">
      <c r="B31" s="48" t="s">
        <v>40</v>
      </c>
      <c r="C31" s="98">
        <v>2085.5</v>
      </c>
      <c r="D31" s="46"/>
      <c r="E31" s="45">
        <v>2246.1</v>
      </c>
      <c r="F31" s="61"/>
      <c r="H31" s="163"/>
      <c r="I31" s="139"/>
      <c r="J31" s="163"/>
    </row>
    <row r="32" spans="2:10">
      <c r="B32" s="40" t="s">
        <v>19</v>
      </c>
      <c r="C32" s="99">
        <v>52.3</v>
      </c>
      <c r="D32" s="46"/>
      <c r="E32" s="45">
        <v>59.6</v>
      </c>
      <c r="F32" s="2"/>
      <c r="I32" s="139"/>
    </row>
    <row r="33" spans="2:10">
      <c r="B33" s="40"/>
      <c r="F33" s="11"/>
      <c r="H33" s="163"/>
      <c r="I33" s="139"/>
      <c r="J33" s="163"/>
    </row>
    <row r="34" spans="2:10">
      <c r="B34" s="40" t="s">
        <v>41</v>
      </c>
      <c r="C34" s="99">
        <v>2137.8000000000002</v>
      </c>
      <c r="D34" s="46"/>
      <c r="E34" s="45">
        <v>2247.5</v>
      </c>
      <c r="F34" s="11"/>
      <c r="I34" s="139"/>
    </row>
    <row r="35" spans="2:10">
      <c r="B35" s="40"/>
      <c r="F35" s="11"/>
      <c r="H35" s="163"/>
      <c r="I35" s="139"/>
      <c r="J35" s="163"/>
    </row>
    <row r="36" spans="2:10">
      <c r="B36" s="42" t="s">
        <v>42</v>
      </c>
      <c r="C36" s="166">
        <v>4268.1000000000004</v>
      </c>
      <c r="D36" s="44"/>
      <c r="E36" s="43">
        <v>4296.2</v>
      </c>
      <c r="F36" s="11"/>
      <c r="I36" s="139"/>
    </row>
    <row r="37" spans="2:10">
      <c r="B37" s="47"/>
      <c r="F37" s="82"/>
      <c r="H37" s="163"/>
      <c r="I37" s="139"/>
      <c r="J37" s="163"/>
    </row>
    <row r="38" spans="2:10">
      <c r="B38" s="47" t="s">
        <v>43</v>
      </c>
      <c r="C38" s="98">
        <v>4.3</v>
      </c>
      <c r="D38" s="161"/>
      <c r="E38" s="161">
        <v>3.3</v>
      </c>
      <c r="F38" s="2"/>
      <c r="I38" s="139"/>
    </row>
    <row r="39" spans="2:10" ht="13.5" thickBot="1">
      <c r="B39" s="55"/>
      <c r="C39" s="103"/>
      <c r="D39" s="62"/>
      <c r="E39" s="62"/>
      <c r="F39" s="63"/>
      <c r="H39" s="163"/>
      <c r="I39" s="139"/>
      <c r="J39" s="163"/>
    </row>
    <row r="40" spans="2:10">
      <c r="B40" s="46"/>
    </row>
    <row r="41" spans="2:10">
      <c r="B41" s="46" t="s">
        <v>48</v>
      </c>
      <c r="C41" s="1"/>
      <c r="D41" s="1"/>
      <c r="E41" s="1"/>
      <c r="F41" s="1"/>
    </row>
    <row r="42" spans="2:10">
      <c r="B42" s="56" t="s">
        <v>44</v>
      </c>
      <c r="C42" s="1"/>
      <c r="D42" s="1"/>
      <c r="E42" s="1"/>
      <c r="F42" s="1"/>
    </row>
    <row r="43" spans="2:10">
      <c r="B43" s="65"/>
      <c r="C43" s="64"/>
      <c r="D43" s="5"/>
      <c r="E43" s="5"/>
      <c r="F43" s="5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showGridLines="0" workbookViewId="0">
      <selection activeCell="D11" sqref="D11:G12"/>
    </sheetView>
  </sheetViews>
  <sheetFormatPr baseColWidth="10" defaultColWidth="11.42578125" defaultRowHeight="12.75"/>
  <cols>
    <col min="1" max="1" width="3.7109375" style="116" customWidth="1"/>
    <col min="2" max="2" width="50.7109375" style="116" customWidth="1"/>
    <col min="3" max="16384" width="11.42578125" style="116"/>
  </cols>
  <sheetData>
    <row r="1" spans="2:12">
      <c r="B1" s="73" t="s">
        <v>68</v>
      </c>
    </row>
    <row r="2" spans="2:12" ht="13.5" thickBot="1">
      <c r="B2" s="71"/>
    </row>
    <row r="3" spans="2:12" ht="13.5" thickTop="1">
      <c r="B3" s="141"/>
      <c r="C3" s="121"/>
      <c r="D3" s="66" t="str">
        <f>SPN!D3</f>
        <v>12M2018</v>
      </c>
      <c r="E3" s="66" t="str">
        <f>SPN!E3</f>
        <v>12M2017</v>
      </c>
      <c r="F3" s="177" t="str">
        <f>SPN!F3</f>
        <v>2018/2017</v>
      </c>
      <c r="G3" s="177"/>
    </row>
    <row r="4" spans="2:12" ht="13.5" thickBot="1">
      <c r="B4" s="142" t="s">
        <v>57</v>
      </c>
      <c r="C4" s="140" t="s">
        <v>45</v>
      </c>
      <c r="D4" s="81">
        <v>45.1</v>
      </c>
      <c r="E4" s="81">
        <v>49.7</v>
      </c>
      <c r="F4" s="81">
        <v>-4.5999999999999996</v>
      </c>
      <c r="G4" s="91">
        <v>-9.2329014976884283E-2</v>
      </c>
      <c r="I4" s="139"/>
      <c r="J4" s="139"/>
      <c r="K4" s="139"/>
      <c r="L4" s="162"/>
    </row>
    <row r="5" spans="2:12" ht="13.5" thickBot="1">
      <c r="B5" s="67" t="s">
        <v>58</v>
      </c>
      <c r="C5" s="68" t="s">
        <v>46</v>
      </c>
      <c r="D5" s="69">
        <v>734.8</v>
      </c>
      <c r="E5" s="69">
        <v>644.6</v>
      </c>
      <c r="F5" s="69">
        <v>90.2</v>
      </c>
      <c r="G5" s="70">
        <v>0.13998116569528318</v>
      </c>
      <c r="I5" s="139"/>
      <c r="J5" s="139"/>
      <c r="K5" s="139"/>
    </row>
    <row r="6" spans="2:12" ht="13.5" thickTop="1"/>
    <row r="9" spans="2:12" ht="15.75" thickBot="1">
      <c r="B9" s="71"/>
      <c r="C9" s="156"/>
      <c r="D9" s="157"/>
      <c r="E9" s="157"/>
      <c r="F9" s="157"/>
      <c r="G9" s="158"/>
    </row>
    <row r="10" spans="2:12" ht="15.75" thickTop="1">
      <c r="B10" s="149"/>
      <c r="C10" s="150"/>
      <c r="D10" s="151" t="str">
        <f>Iodine!D9</f>
        <v>4Q2018</v>
      </c>
      <c r="E10" s="151" t="str">
        <f>Iodine!E9</f>
        <v>4Q2017</v>
      </c>
      <c r="F10" s="178" t="str">
        <f>F3</f>
        <v>2018/2017</v>
      </c>
      <c r="G10" s="178"/>
    </row>
    <row r="11" spans="2:12" ht="15.75" thickBot="1">
      <c r="B11" s="152" t="s">
        <v>57</v>
      </c>
      <c r="C11" s="153" t="str">
        <f>C4</f>
        <v>Th. MT</v>
      </c>
      <c r="D11" s="154">
        <v>14.7</v>
      </c>
      <c r="E11" s="154">
        <v>13.2</v>
      </c>
      <c r="F11" s="154">
        <v>1.5</v>
      </c>
      <c r="G11" s="155">
        <v>0.1129211786205131</v>
      </c>
      <c r="I11" s="139"/>
      <c r="J11" s="139"/>
      <c r="K11" s="139"/>
    </row>
    <row r="12" spans="2:12" ht="13.5" thickBot="1">
      <c r="B12" s="67" t="s">
        <v>58</v>
      </c>
      <c r="C12" s="68" t="str">
        <f>C5</f>
        <v>MUS$</v>
      </c>
      <c r="D12" s="69">
        <v>233.9</v>
      </c>
      <c r="E12" s="69">
        <v>179.4</v>
      </c>
      <c r="F12" s="69">
        <v>54.5</v>
      </c>
      <c r="G12" s="70">
        <v>0.30378758859612098</v>
      </c>
      <c r="I12" s="139"/>
      <c r="J12" s="139"/>
      <c r="K12" s="139"/>
    </row>
    <row r="13" spans="2:12" ht="13.5" thickTop="1"/>
  </sheetData>
  <mergeCells count="2">
    <mergeCell ref="F3:G3"/>
    <mergeCell ref="F10:G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showGridLines="0" workbookViewId="0">
      <selection activeCell="D14" sqref="D14:G19"/>
    </sheetView>
  </sheetViews>
  <sheetFormatPr baseColWidth="10" defaultColWidth="11.42578125" defaultRowHeight="12.75"/>
  <cols>
    <col min="1" max="1" width="3.5703125" style="116" customWidth="1"/>
    <col min="2" max="2" width="50.7109375" style="116" customWidth="1"/>
    <col min="3" max="16384" width="11.42578125" style="116"/>
  </cols>
  <sheetData>
    <row r="1" spans="2:12">
      <c r="B1" s="73" t="s">
        <v>65</v>
      </c>
    </row>
    <row r="2" spans="2:12" ht="13.5" thickBot="1">
      <c r="B2" s="71"/>
      <c r="C2" s="117"/>
      <c r="D2" s="118"/>
      <c r="E2" s="118"/>
      <c r="F2" s="118"/>
      <c r="G2" s="119"/>
    </row>
    <row r="3" spans="2:12" ht="13.5" thickTop="1">
      <c r="B3" s="120"/>
      <c r="C3" s="121"/>
      <c r="D3" s="148" t="s">
        <v>74</v>
      </c>
      <c r="E3" s="148" t="s">
        <v>75</v>
      </c>
      <c r="F3" s="177" t="s">
        <v>71</v>
      </c>
      <c r="G3" s="177"/>
    </row>
    <row r="4" spans="2:12">
      <c r="B4" s="75" t="s">
        <v>66</v>
      </c>
      <c r="C4" s="76" t="s">
        <v>45</v>
      </c>
      <c r="D4" s="77">
        <v>1082.5999999999999</v>
      </c>
      <c r="E4" s="77">
        <v>966.2</v>
      </c>
      <c r="F4" s="78">
        <v>116.4</v>
      </c>
      <c r="G4" s="79">
        <v>0.12042252859329645</v>
      </c>
      <c r="I4" s="139"/>
      <c r="J4" s="139"/>
      <c r="K4" s="139"/>
      <c r="L4" s="162"/>
    </row>
    <row r="5" spans="2:12">
      <c r="B5" s="122" t="s">
        <v>50</v>
      </c>
      <c r="C5" s="123" t="s">
        <v>45</v>
      </c>
      <c r="D5" s="124">
        <v>25</v>
      </c>
      <c r="E5" s="124">
        <v>26.7</v>
      </c>
      <c r="F5" s="124">
        <v>-1.7</v>
      </c>
      <c r="G5" s="125">
        <v>-6.32157466413652E-2</v>
      </c>
      <c r="I5" s="139"/>
      <c r="J5" s="139"/>
      <c r="K5" s="139"/>
      <c r="L5" s="162"/>
    </row>
    <row r="6" spans="2:12">
      <c r="B6" s="122" t="s">
        <v>51</v>
      </c>
      <c r="C6" s="123" t="s">
        <v>45</v>
      </c>
      <c r="D6" s="124">
        <v>673.4</v>
      </c>
      <c r="E6" s="124">
        <v>601.4</v>
      </c>
      <c r="F6" s="124">
        <v>72</v>
      </c>
      <c r="G6" s="125">
        <v>0.119802273690921</v>
      </c>
      <c r="I6" s="139"/>
      <c r="J6" s="139"/>
      <c r="K6" s="139"/>
      <c r="L6" s="162"/>
    </row>
    <row r="7" spans="2:12">
      <c r="B7" s="122" t="s">
        <v>52</v>
      </c>
      <c r="C7" s="123" t="s">
        <v>45</v>
      </c>
      <c r="D7" s="124">
        <v>242.5</v>
      </c>
      <c r="E7" s="124">
        <v>209</v>
      </c>
      <c r="F7" s="124">
        <v>33.5</v>
      </c>
      <c r="G7" s="125">
        <v>0.16020047591214981</v>
      </c>
      <c r="I7" s="139"/>
      <c r="J7" s="139"/>
      <c r="K7" s="139"/>
      <c r="L7" s="162"/>
    </row>
    <row r="8" spans="2:12" ht="13.5" thickBot="1">
      <c r="B8" s="80" t="s">
        <v>53</v>
      </c>
      <c r="C8" s="126" t="s">
        <v>45</v>
      </c>
      <c r="D8" s="127">
        <v>141.6</v>
      </c>
      <c r="E8" s="127">
        <v>129.1</v>
      </c>
      <c r="F8" s="127">
        <v>12.5</v>
      </c>
      <c r="G8" s="128">
        <v>9.6900663798780151E-2</v>
      </c>
      <c r="I8" s="139"/>
      <c r="J8" s="139"/>
      <c r="K8" s="139"/>
      <c r="L8" s="162"/>
    </row>
    <row r="9" spans="2:12" ht="13.5" thickBot="1">
      <c r="B9" s="67" t="s">
        <v>54</v>
      </c>
      <c r="C9" s="68" t="s">
        <v>46</v>
      </c>
      <c r="D9" s="69">
        <v>781.8</v>
      </c>
      <c r="E9" s="69">
        <v>697.3</v>
      </c>
      <c r="F9" s="69">
        <v>84.5</v>
      </c>
      <c r="G9" s="70">
        <v>0.12118964929603959</v>
      </c>
      <c r="I9" s="139"/>
      <c r="J9" s="139"/>
      <c r="K9" s="139"/>
      <c r="L9" s="162"/>
    </row>
    <row r="10" spans="2:12" ht="13.5" thickTop="1">
      <c r="B10" s="129" t="s">
        <v>47</v>
      </c>
      <c r="C10" s="129"/>
      <c r="D10" s="130"/>
      <c r="E10" s="130"/>
      <c r="F10" s="130"/>
      <c r="G10" s="131"/>
    </row>
    <row r="12" spans="2:12" ht="13.5" thickBot="1"/>
    <row r="13" spans="2:12" ht="13.5" thickTop="1">
      <c r="B13" s="120"/>
      <c r="C13" s="121"/>
      <c r="D13" s="148" t="s">
        <v>76</v>
      </c>
      <c r="E13" s="148" t="s">
        <v>77</v>
      </c>
      <c r="F13" s="177" t="s">
        <v>71</v>
      </c>
      <c r="G13" s="177"/>
    </row>
    <row r="14" spans="2:12">
      <c r="B14" s="75" t="s">
        <v>66</v>
      </c>
      <c r="C14" s="76" t="s">
        <v>45</v>
      </c>
      <c r="D14" s="77">
        <v>237.7</v>
      </c>
      <c r="E14" s="77">
        <v>254.2</v>
      </c>
      <c r="F14" s="78">
        <v>-16.5</v>
      </c>
      <c r="G14" s="79">
        <v>-6.4769391051250777E-2</v>
      </c>
      <c r="I14" s="139"/>
      <c r="J14" s="139"/>
      <c r="K14" s="139"/>
    </row>
    <row r="15" spans="2:12">
      <c r="B15" s="122" t="s">
        <v>50</v>
      </c>
      <c r="C15" s="123" t="s">
        <v>45</v>
      </c>
      <c r="D15" s="124">
        <v>2.2000000000000002</v>
      </c>
      <c r="E15" s="124">
        <v>8.1</v>
      </c>
      <c r="F15" s="124">
        <v>-5.9</v>
      </c>
      <c r="G15" s="125">
        <v>-0.72969993815830225</v>
      </c>
      <c r="I15" s="139"/>
      <c r="J15" s="139"/>
      <c r="K15" s="139"/>
    </row>
    <row r="16" spans="2:12">
      <c r="B16" s="122" t="s">
        <v>51</v>
      </c>
      <c r="C16" s="123" t="s">
        <v>45</v>
      </c>
      <c r="D16" s="124">
        <v>138.4</v>
      </c>
      <c r="E16" s="124">
        <v>152.69999999999999</v>
      </c>
      <c r="F16" s="124">
        <v>-14.3</v>
      </c>
      <c r="G16" s="125">
        <v>-9.37996526707775E-2</v>
      </c>
      <c r="I16" s="139"/>
      <c r="J16" s="139"/>
      <c r="K16" s="139"/>
    </row>
    <row r="17" spans="2:11">
      <c r="B17" s="122" t="s">
        <v>52</v>
      </c>
      <c r="C17" s="123" t="s">
        <v>45</v>
      </c>
      <c r="D17" s="124">
        <v>62.4</v>
      </c>
      <c r="E17" s="124">
        <v>56.9</v>
      </c>
      <c r="F17" s="124">
        <v>5.5</v>
      </c>
      <c r="G17" s="125">
        <v>9.7391851981305511E-2</v>
      </c>
      <c r="I17" s="139"/>
      <c r="J17" s="139"/>
      <c r="K17" s="139"/>
    </row>
    <row r="18" spans="2:11" ht="13.5" thickBot="1">
      <c r="B18" s="80" t="s">
        <v>53</v>
      </c>
      <c r="C18" s="126" t="s">
        <v>45</v>
      </c>
      <c r="D18" s="127">
        <v>34.799999999999997</v>
      </c>
      <c r="E18" s="127">
        <v>36.5</v>
      </c>
      <c r="F18" s="127">
        <v>-1.8</v>
      </c>
      <c r="G18" s="128">
        <v>-4.8456887121270387E-2</v>
      </c>
      <c r="I18" s="139"/>
      <c r="J18" s="139"/>
      <c r="K18" s="139"/>
    </row>
    <row r="19" spans="2:11" ht="13.5" thickBot="1">
      <c r="B19" s="67" t="s">
        <v>54</v>
      </c>
      <c r="C19" s="68" t="s">
        <v>46</v>
      </c>
      <c r="D19" s="69">
        <v>174.4</v>
      </c>
      <c r="E19" s="69">
        <v>185.9</v>
      </c>
      <c r="F19" s="69">
        <v>-11.5</v>
      </c>
      <c r="G19" s="70">
        <v>-6.166891645064998E-2</v>
      </c>
      <c r="I19" s="139"/>
      <c r="J19" s="139"/>
      <c r="K19" s="139"/>
    </row>
    <row r="20" spans="2:11" ht="13.5" thickTop="1">
      <c r="B20" s="129" t="s">
        <v>47</v>
      </c>
      <c r="C20" s="129"/>
      <c r="D20" s="130"/>
      <c r="E20" s="130"/>
      <c r="F20" s="130"/>
      <c r="G20" s="131"/>
    </row>
  </sheetData>
  <mergeCells count="2">
    <mergeCell ref="F3:G3"/>
    <mergeCell ref="F13:G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showGridLines="0" workbookViewId="0">
      <selection activeCell="D10" sqref="D10:G11"/>
    </sheetView>
  </sheetViews>
  <sheetFormatPr baseColWidth="10" defaultColWidth="11.42578125" defaultRowHeight="12.75"/>
  <cols>
    <col min="1" max="1" width="3.7109375" style="116" customWidth="1"/>
    <col min="2" max="2" width="50.7109375" style="116" customWidth="1"/>
    <col min="3" max="16384" width="11.42578125" style="116"/>
  </cols>
  <sheetData>
    <row r="1" spans="2:11">
      <c r="B1" s="73" t="s">
        <v>67</v>
      </c>
    </row>
    <row r="2" spans="2:11" ht="13.5" thickBot="1">
      <c r="B2" s="71"/>
    </row>
    <row r="3" spans="2:11" ht="13.5" thickTop="1">
      <c r="B3" s="141"/>
      <c r="C3" s="121"/>
      <c r="D3" s="66" t="s">
        <v>74</v>
      </c>
      <c r="E3" s="66" t="s">
        <v>75</v>
      </c>
      <c r="F3" s="177" t="str">
        <f>SPN!F3</f>
        <v>2018/2017</v>
      </c>
      <c r="G3" s="177"/>
    </row>
    <row r="4" spans="2:11" ht="13.5" thickBot="1">
      <c r="B4" s="142" t="s">
        <v>55</v>
      </c>
      <c r="C4" s="140" t="s">
        <v>45</v>
      </c>
      <c r="D4" s="81">
        <v>13.3</v>
      </c>
      <c r="E4" s="81">
        <v>12.7</v>
      </c>
      <c r="F4" s="81">
        <v>0.6</v>
      </c>
      <c r="G4" s="91">
        <v>5.133074589261577E-2</v>
      </c>
      <c r="I4" s="139"/>
      <c r="J4" s="139"/>
      <c r="K4" s="139"/>
    </row>
    <row r="5" spans="2:11" ht="13.5" thickBot="1">
      <c r="B5" s="67" t="s">
        <v>56</v>
      </c>
      <c r="C5" s="68" t="s">
        <v>46</v>
      </c>
      <c r="D5" s="69">
        <v>325</v>
      </c>
      <c r="E5" s="69">
        <v>252.1</v>
      </c>
      <c r="F5" s="69">
        <v>72.8</v>
      </c>
      <c r="G5" s="70">
        <v>0.28894097740990587</v>
      </c>
      <c r="I5" s="139"/>
      <c r="J5" s="139"/>
      <c r="K5" s="139"/>
    </row>
    <row r="6" spans="2:11" ht="13.5" thickTop="1"/>
    <row r="8" spans="2:11" ht="15.75" thickBot="1">
      <c r="B8" s="71"/>
      <c r="C8" s="156"/>
      <c r="D8" s="157"/>
      <c r="E8" s="157"/>
      <c r="F8" s="157"/>
      <c r="G8" s="158"/>
    </row>
    <row r="9" spans="2:11" ht="15.75" thickTop="1">
      <c r="B9" s="149"/>
      <c r="C9" s="150"/>
      <c r="D9" s="66" t="str">
        <f>SPN!D13</f>
        <v>4Q2018</v>
      </c>
      <c r="E9" s="66" t="str">
        <f>SPN!E13</f>
        <v>4Q2017</v>
      </c>
      <c r="F9" s="177" t="str">
        <f>SPN!F13</f>
        <v>2018/2017</v>
      </c>
      <c r="G9" s="177"/>
    </row>
    <row r="10" spans="2:11" ht="15.75" thickBot="1">
      <c r="B10" s="152" t="s">
        <v>55</v>
      </c>
      <c r="C10" s="153" t="s">
        <v>45</v>
      </c>
      <c r="D10" s="154">
        <v>3.2</v>
      </c>
      <c r="E10" s="154">
        <v>2.9</v>
      </c>
      <c r="F10" s="154">
        <v>0.2</v>
      </c>
      <c r="G10" s="155">
        <v>8.335552505616195E-2</v>
      </c>
      <c r="I10" s="139"/>
      <c r="J10" s="139"/>
      <c r="K10" s="139"/>
    </row>
    <row r="11" spans="2:11" ht="13.5" thickBot="1">
      <c r="B11" s="67" t="s">
        <v>56</v>
      </c>
      <c r="C11" s="68" t="str">
        <f>C4</f>
        <v>Th. MT</v>
      </c>
      <c r="D11" s="69">
        <v>81.900000000000006</v>
      </c>
      <c r="E11" s="69">
        <v>60.8</v>
      </c>
      <c r="F11" s="69">
        <v>21.1</v>
      </c>
      <c r="G11" s="70">
        <v>0.34651156681683237</v>
      </c>
      <c r="I11" s="139"/>
      <c r="J11" s="139"/>
      <c r="K11" s="139"/>
    </row>
    <row r="12" spans="2:11" ht="13.5" thickTop="1"/>
  </sheetData>
  <mergeCells count="2">
    <mergeCell ref="F3:G3"/>
    <mergeCell ref="F9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showGridLines="0" workbookViewId="0">
      <selection activeCell="D11" sqref="D11:G12"/>
    </sheetView>
  </sheetViews>
  <sheetFormatPr baseColWidth="10" defaultColWidth="11.42578125" defaultRowHeight="12.75"/>
  <cols>
    <col min="1" max="1" width="3.7109375" style="116" customWidth="1"/>
    <col min="2" max="2" width="50.7109375" style="116" customWidth="1"/>
    <col min="3" max="16384" width="11.42578125" style="116"/>
  </cols>
  <sheetData>
    <row r="1" spans="2:11">
      <c r="B1" s="73" t="s">
        <v>70</v>
      </c>
    </row>
    <row r="2" spans="2:11" ht="13.5" thickBot="1">
      <c r="B2" s="71"/>
      <c r="C2" s="117"/>
      <c r="D2" s="118"/>
      <c r="E2" s="118"/>
      <c r="F2" s="118"/>
      <c r="G2" s="119"/>
    </row>
    <row r="3" spans="2:11" ht="13.5" thickTop="1">
      <c r="B3" s="141"/>
      <c r="C3" s="143"/>
      <c r="D3" s="66" t="str">
        <f>SPN!D3</f>
        <v>12M2018</v>
      </c>
      <c r="E3" s="66" t="str">
        <f>SPN!E3</f>
        <v>12M2017</v>
      </c>
      <c r="F3" s="177" t="str">
        <f>SPN!F3</f>
        <v>2018/2017</v>
      </c>
      <c r="G3" s="177"/>
    </row>
    <row r="4" spans="2:11" ht="13.5" thickBot="1">
      <c r="B4" s="72" t="s">
        <v>59</v>
      </c>
      <c r="C4" s="140" t="s">
        <v>45</v>
      </c>
      <c r="D4" s="92">
        <v>831.8</v>
      </c>
      <c r="E4" s="92">
        <v>1344.3</v>
      </c>
      <c r="F4" s="81">
        <v>-512.6</v>
      </c>
      <c r="G4" s="91">
        <v>-0.38128921188422427</v>
      </c>
      <c r="I4" s="163"/>
      <c r="J4" s="163"/>
      <c r="K4" s="163"/>
    </row>
    <row r="5" spans="2:11" ht="13.5" thickBot="1">
      <c r="B5" s="67" t="s">
        <v>60</v>
      </c>
      <c r="C5" s="68" t="s">
        <v>46</v>
      </c>
      <c r="D5" s="69">
        <v>267.5</v>
      </c>
      <c r="E5" s="69">
        <v>379.3</v>
      </c>
      <c r="F5" s="69">
        <v>-111.9</v>
      </c>
      <c r="G5" s="70">
        <v>-0.29487139051133493</v>
      </c>
      <c r="I5" s="163"/>
      <c r="J5" s="163"/>
      <c r="K5" s="163"/>
    </row>
    <row r="6" spans="2:11" ht="13.5" thickTop="1"/>
    <row r="9" spans="2:11" ht="15.75" thickBot="1">
      <c r="B9" s="71"/>
      <c r="C9" s="156"/>
      <c r="D9" s="157"/>
      <c r="E9" s="157"/>
      <c r="F9" s="157"/>
      <c r="G9" s="158"/>
    </row>
    <row r="10" spans="2:11" ht="15.75" thickTop="1">
      <c r="B10" s="149"/>
      <c r="C10" s="150"/>
      <c r="D10" s="151" t="str">
        <f>Lithium!D10</f>
        <v>4Q2018</v>
      </c>
      <c r="E10" s="151" t="str">
        <f>Lithium!E10</f>
        <v>4Q2017</v>
      </c>
      <c r="F10" s="145" t="s">
        <v>71</v>
      </c>
      <c r="G10" s="159"/>
    </row>
    <row r="11" spans="2:11" ht="15.75" thickBot="1">
      <c r="B11" s="72" t="s">
        <v>59</v>
      </c>
      <c r="C11" s="153" t="str">
        <f>C5</f>
        <v>MUS$</v>
      </c>
      <c r="D11" s="160">
        <v>129.4</v>
      </c>
      <c r="E11" s="154">
        <v>262</v>
      </c>
      <c r="F11" s="154">
        <v>-132.6</v>
      </c>
      <c r="G11" s="155">
        <v>-0.5061016597024236</v>
      </c>
      <c r="I11" s="163"/>
      <c r="J11" s="163"/>
      <c r="K11" s="163"/>
    </row>
    <row r="12" spans="2:11" ht="13.5" thickBot="1">
      <c r="B12" s="67" t="s">
        <v>60</v>
      </c>
      <c r="C12" s="68" t="s">
        <v>46</v>
      </c>
      <c r="D12" s="69">
        <v>47.7</v>
      </c>
      <c r="E12" s="69">
        <v>78.400000000000006</v>
      </c>
      <c r="F12" s="69">
        <v>-30.7</v>
      </c>
      <c r="G12" s="70">
        <v>-0.39185245412377756</v>
      </c>
      <c r="I12" s="163"/>
      <c r="J12" s="163"/>
      <c r="K12" s="163"/>
    </row>
    <row r="13" spans="2:11" ht="13.5" thickTop="1"/>
  </sheetData>
  <mergeCells count="1"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showGridLines="0" workbookViewId="0">
      <selection activeCell="C22" sqref="C22"/>
    </sheetView>
  </sheetViews>
  <sheetFormatPr baseColWidth="10" defaultColWidth="11.42578125" defaultRowHeight="12.75"/>
  <cols>
    <col min="1" max="1" width="3.7109375" style="116" customWidth="1"/>
    <col min="2" max="2" width="50.7109375" style="116" customWidth="1"/>
    <col min="3" max="16384" width="11.42578125" style="116"/>
  </cols>
  <sheetData>
    <row r="1" spans="2:11">
      <c r="B1" s="73" t="s">
        <v>69</v>
      </c>
    </row>
    <row r="2" spans="2:11" ht="13.5" thickBot="1">
      <c r="B2" s="71"/>
      <c r="C2" s="117"/>
      <c r="D2" s="118"/>
      <c r="E2" s="118"/>
      <c r="F2" s="118"/>
      <c r="G2" s="119"/>
    </row>
    <row r="3" spans="2:11" ht="13.5" thickTop="1">
      <c r="B3" s="141"/>
      <c r="C3" s="121"/>
      <c r="D3" s="66" t="str">
        <f>SPN!D3</f>
        <v>12M2018</v>
      </c>
      <c r="E3" s="66" t="str">
        <f>SPN!E3</f>
        <v>12M2017</v>
      </c>
      <c r="F3" s="177" t="str">
        <f>SPN!F3</f>
        <v>2018/2017</v>
      </c>
      <c r="G3" s="177"/>
    </row>
    <row r="4" spans="2:11" ht="13.5" thickBot="1">
      <c r="B4" s="142" t="s">
        <v>61</v>
      </c>
      <c r="C4" s="144" t="s">
        <v>45</v>
      </c>
      <c r="D4" s="81">
        <v>135.9</v>
      </c>
      <c r="E4" s="81">
        <v>167.6</v>
      </c>
      <c r="F4" s="81">
        <v>-31.7</v>
      </c>
      <c r="G4" s="74">
        <v>-0.1892480277788966</v>
      </c>
      <c r="I4" s="139"/>
      <c r="J4" s="139"/>
      <c r="K4" s="139"/>
    </row>
    <row r="5" spans="2:11" ht="13.5" thickBot="1">
      <c r="B5" s="67" t="s">
        <v>62</v>
      </c>
      <c r="C5" s="68" t="s">
        <v>46</v>
      </c>
      <c r="D5" s="113">
        <v>108.3</v>
      </c>
      <c r="E5" s="113">
        <v>135.6</v>
      </c>
      <c r="F5" s="113">
        <v>-27.3</v>
      </c>
      <c r="G5" s="114">
        <v>-0.20143636724663017</v>
      </c>
      <c r="I5" s="139"/>
      <c r="J5" s="139"/>
      <c r="K5" s="139"/>
    </row>
    <row r="6" spans="2:11" ht="13.5" thickTop="1"/>
    <row r="9" spans="2:11" ht="15.75" thickBot="1">
      <c r="B9" s="71"/>
      <c r="C9" s="156"/>
      <c r="D9" s="157"/>
      <c r="E9" s="157"/>
      <c r="F9" s="157"/>
      <c r="G9" s="158"/>
    </row>
    <row r="10" spans="2:11" ht="15.75" thickTop="1">
      <c r="B10" s="149"/>
      <c r="C10" s="147"/>
      <c r="D10" s="151" t="str">
        <f>Potassium!D10</f>
        <v>4Q2018</v>
      </c>
      <c r="E10" s="151" t="str">
        <f>Potassium!E10</f>
        <v>4Q2017</v>
      </c>
      <c r="F10" s="177" t="s">
        <v>71</v>
      </c>
      <c r="G10" s="177"/>
    </row>
    <row r="11" spans="2:11" ht="15.75" thickBot="1">
      <c r="B11" s="152" t="s">
        <v>61</v>
      </c>
      <c r="C11" s="153" t="s">
        <v>45</v>
      </c>
      <c r="D11" s="154">
        <v>18.100000000000001</v>
      </c>
      <c r="E11" s="154">
        <v>64.400000000000006</v>
      </c>
      <c r="F11" s="154">
        <v>-46.2</v>
      </c>
      <c r="G11" s="155">
        <v>-0.71817877773785499</v>
      </c>
      <c r="I11" s="139"/>
      <c r="J11" s="139"/>
      <c r="K11" s="139"/>
    </row>
    <row r="12" spans="2:11" ht="13.5" thickBot="1">
      <c r="B12" s="67" t="s">
        <v>62</v>
      </c>
      <c r="C12" s="68" t="str">
        <f>C5</f>
        <v>MUS$</v>
      </c>
      <c r="D12" s="69">
        <v>13.7</v>
      </c>
      <c r="E12" s="69">
        <v>54.6</v>
      </c>
      <c r="F12" s="69">
        <v>-40.9</v>
      </c>
      <c r="G12" s="70">
        <v>-0.7494051946909952</v>
      </c>
      <c r="I12" s="139"/>
      <c r="J12" s="139"/>
      <c r="K12" s="139"/>
    </row>
    <row r="13" spans="2:11" ht="13.5" thickTop="1"/>
  </sheetData>
  <mergeCells count="2">
    <mergeCell ref="F3:G3"/>
    <mergeCell ref="F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Income Statement</vt:lpstr>
      <vt:lpstr>Balance Sheet</vt:lpstr>
      <vt:lpstr>Lithium</vt:lpstr>
      <vt:lpstr>SPN</vt:lpstr>
      <vt:lpstr>Iodine</vt:lpstr>
      <vt:lpstr>Potassium</vt:lpstr>
      <vt:lpstr>Industrial Chemicals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Irina Axenova</cp:lastModifiedBy>
  <dcterms:created xsi:type="dcterms:W3CDTF">2015-08-10T18:17:17Z</dcterms:created>
  <dcterms:modified xsi:type="dcterms:W3CDTF">2019-03-04T14:00:36Z</dcterms:modified>
</cp:coreProperties>
</file>